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8800" windowHeight="12435"/>
  </bookViews>
  <sheets>
    <sheet name="CONCENTRADO DE INDICADORES " sheetId="3" r:id="rId1"/>
  </sheets>
  <definedNames>
    <definedName name="_xlnm._FilterDatabase" localSheetId="0" hidden="1">'CONCENTRADO DE INDICADORES '!$A$8:$T$419</definedName>
    <definedName name="_xlnm.Print_Area" localSheetId="0">'CONCENTRADO DE INDICADORES '!$A$1:$T$425</definedName>
    <definedName name="_xlnm.Print_Titles" localSheetId="0">'CONCENTRADO DE INDICADORES '!$1:$10</definedName>
  </definedNames>
  <calcPr calcId="14562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4" i="3" l="1"/>
  <c r="T310" i="3"/>
  <c r="T332" i="3" l="1"/>
  <c r="T318" i="3"/>
  <c r="T306" i="3"/>
  <c r="T271" i="3"/>
  <c r="T261" i="3"/>
  <c r="T154" i="3"/>
  <c r="T145" i="3"/>
  <c r="T388" i="3" l="1"/>
  <c r="T382" i="3"/>
  <c r="T414" i="3"/>
  <c r="T376" i="3"/>
  <c r="T374" i="3"/>
  <c r="T366" i="3"/>
  <c r="T352" i="3"/>
  <c r="T350" i="3"/>
  <c r="T326" i="3"/>
  <c r="T324" i="3"/>
  <c r="T322" i="3"/>
  <c r="T320" i="3"/>
  <c r="T316" i="3"/>
  <c r="T312" i="3"/>
  <c r="T308" i="3" l="1"/>
  <c r="T304" i="3"/>
  <c r="T297" i="3"/>
  <c r="T295" i="3" l="1"/>
  <c r="T293" i="3"/>
  <c r="T289" i="3"/>
  <c r="T287" i="3"/>
  <c r="T285" i="3" l="1"/>
  <c r="T283" i="3" l="1"/>
  <c r="T281" i="3" l="1"/>
  <c r="T279" i="3"/>
  <c r="T277" i="3"/>
  <c r="T275" i="3"/>
  <c r="T273" i="3"/>
  <c r="T267" i="3" l="1"/>
  <c r="T265" i="3"/>
  <c r="T249" i="3"/>
  <c r="T384" i="3"/>
  <c r="T60" i="3" l="1"/>
  <c r="T101" i="3" l="1"/>
  <c r="T99" i="3"/>
  <c r="T220" i="3" l="1"/>
  <c r="T183" i="3"/>
  <c r="T179" i="3"/>
  <c r="T177" i="3"/>
  <c r="T115" i="3"/>
  <c r="T25" i="3" l="1"/>
  <c r="T21" i="3"/>
  <c r="T17" i="3"/>
  <c r="T408" i="3" l="1"/>
  <c r="T364" i="3"/>
  <c r="T356" i="3"/>
  <c r="T251" i="3"/>
  <c r="T167" i="3"/>
  <c r="T165" i="3"/>
  <c r="T163" i="3"/>
  <c r="T161" i="3"/>
  <c r="T159" i="3"/>
  <c r="T156" i="3"/>
  <c r="T151" i="3"/>
  <c r="T147" i="3"/>
  <c r="T141" i="3"/>
  <c r="T139" i="3"/>
  <c r="T137" i="3"/>
  <c r="T135" i="3"/>
  <c r="T133" i="3"/>
  <c r="T131" i="3"/>
  <c r="T127" i="3"/>
  <c r="T121" i="3"/>
  <c r="T87" i="3"/>
  <c r="T70" i="3"/>
  <c r="T51" i="3"/>
  <c r="T43" i="3"/>
  <c r="T173" i="3"/>
  <c r="T171" i="3"/>
  <c r="S373" i="3"/>
  <c r="S176" i="3"/>
  <c r="S112" i="3"/>
  <c r="S104" i="3"/>
  <c r="S95" i="3"/>
  <c r="T94" i="3" s="1"/>
  <c r="S93" i="3"/>
  <c r="T92" i="3" s="1"/>
  <c r="S84" i="3"/>
  <c r="S82" i="3"/>
  <c r="S80" i="3"/>
  <c r="S78" i="3"/>
  <c r="S75" i="3"/>
  <c r="S69" i="3"/>
  <c r="S67" i="3"/>
  <c r="S65" i="3"/>
  <c r="S57" i="3"/>
  <c r="S50" i="3"/>
  <c r="S48" i="3"/>
  <c r="T47" i="3" s="1"/>
  <c r="T117" i="3" l="1"/>
  <c r="T418" i="3"/>
  <c r="T233" i="3" l="1"/>
  <c r="T185" i="3" l="1"/>
  <c r="T416" i="3" l="1"/>
  <c r="T412" i="3"/>
  <c r="T410" i="3"/>
  <c r="T368" i="3"/>
  <c r="T354" i="3"/>
  <c r="T344" i="3"/>
  <c r="T334" i="3"/>
  <c r="T245" i="3"/>
  <c r="T243" i="3"/>
  <c r="T241" i="3"/>
  <c r="T239" i="3"/>
  <c r="T228" i="3"/>
  <c r="T181" i="3"/>
  <c r="T125" i="3"/>
  <c r="T123" i="3"/>
  <c r="T35" i="3"/>
  <c r="T299" i="3" l="1"/>
  <c r="T340" i="3" l="1"/>
  <c r="T237" i="3"/>
  <c r="T235" i="3"/>
  <c r="T216" i="3"/>
  <c r="T129" i="3"/>
  <c r="T111" i="3"/>
  <c r="T103" i="3"/>
  <c r="T81" i="3"/>
  <c r="T68" i="3"/>
  <c r="T56" i="3"/>
  <c r="T45" i="3"/>
  <c r="T49" i="3"/>
  <c r="T53" i="3"/>
  <c r="T58" i="3"/>
  <c r="T62" i="3"/>
  <c r="T64" i="3"/>
  <c r="T66" i="3"/>
  <c r="T74" i="3"/>
  <c r="T76" i="3"/>
  <c r="T79" i="3"/>
  <c r="T83" i="3"/>
  <c r="T105" i="3"/>
  <c r="T107" i="3"/>
  <c r="T113" i="3"/>
  <c r="T119" i="3"/>
  <c r="T143" i="3"/>
  <c r="T169" i="3"/>
  <c r="T175" i="3"/>
  <c r="T199" i="3"/>
  <c r="T208" i="3"/>
  <c r="T211" i="3"/>
  <c r="T372" i="3"/>
</calcChain>
</file>

<file path=xl/comments1.xml><?xml version="1.0" encoding="utf-8"?>
<comments xmlns="http://schemas.openxmlformats.org/spreadsheetml/2006/main">
  <authors>
    <author>Manzanedo</author>
  </authors>
  <commentList>
    <comment ref="T33" authorId="0">
      <text>
        <r>
          <rPr>
            <b/>
            <sz val="9"/>
            <color indexed="81"/>
            <rFont val="Tahoma"/>
            <family val="2"/>
          </rPr>
          <t>Manzanedo:</t>
        </r>
        <r>
          <rPr>
            <sz val="9"/>
            <color indexed="81"/>
            <rFont val="Tahoma"/>
            <family val="2"/>
          </rPr>
          <t xml:space="preserve">
desempeño gubernamental en el reporte de seguirdad
ter cuatr. 2020</t>
        </r>
      </text>
    </comment>
    <comment ref="T47" authorId="0">
      <text>
        <r>
          <rPr>
            <b/>
            <sz val="9"/>
            <color indexed="81"/>
            <rFont val="Tahoma"/>
            <family val="2"/>
          </rPr>
          <t>Manzanedo:</t>
        </r>
        <r>
          <rPr>
            <sz val="9"/>
            <color indexed="81"/>
            <rFont val="Tahoma"/>
            <family val="2"/>
          </rPr>
          <t xml:space="preserve">
FORTAMUN
FORTSEG</t>
        </r>
      </text>
    </comment>
    <comment ref="T60" authorId="0">
      <text>
        <r>
          <rPr>
            <b/>
            <sz val="9"/>
            <color indexed="81"/>
            <rFont val="Tahoma"/>
            <family val="2"/>
          </rPr>
          <t>Manzanedo:</t>
        </r>
        <r>
          <rPr>
            <sz val="9"/>
            <color indexed="81"/>
            <rFont val="Tahoma"/>
            <family val="2"/>
          </rPr>
          <t xml:space="preserve">
ENVIPE</t>
        </r>
      </text>
    </comment>
    <comment ref="T72" authorId="0">
      <text>
        <r>
          <rPr>
            <b/>
            <sz val="9"/>
            <color indexed="81"/>
            <rFont val="Tahoma"/>
            <family val="2"/>
          </rPr>
          <t>Manzanedo:</t>
        </r>
        <r>
          <rPr>
            <sz val="9"/>
            <color indexed="81"/>
            <rFont val="Tahoma"/>
            <family val="2"/>
          </rPr>
          <t xml:space="preserve">
FORTASEG
FORTAMUN</t>
        </r>
      </text>
    </comment>
  </commentList>
</comments>
</file>

<file path=xl/sharedStrings.xml><?xml version="1.0" encoding="utf-8"?>
<sst xmlns="http://schemas.openxmlformats.org/spreadsheetml/2006/main" count="6276" uniqueCount="1635">
  <si>
    <t>TEMA</t>
  </si>
  <si>
    <t>EJE RECTOR</t>
  </si>
  <si>
    <t># PROGRAMA</t>
  </si>
  <si>
    <t>PROGRAMA INSTITUCIONAL</t>
  </si>
  <si>
    <t>INDICADOR</t>
  </si>
  <si>
    <t>DEPENDENCIA</t>
  </si>
  <si>
    <t>FRECUENCIA</t>
  </si>
  <si>
    <t>VARIABLES COMPONENTES</t>
  </si>
  <si>
    <t>administración y operación</t>
  </si>
  <si>
    <t>S</t>
  </si>
  <si>
    <t>EFICIENCIA</t>
  </si>
  <si>
    <t>SRIA.ADMON.FINAN.</t>
  </si>
  <si>
    <t>RELACION DEL GASTO ADMINISTRATIVO CONTRA LOS INGRESOS PROPIOS</t>
  </si>
  <si>
    <t>ANUAL</t>
  </si>
  <si>
    <t>GAa</t>
  </si>
  <si>
    <t>Gasto administrativo anual</t>
  </si>
  <si>
    <t>TAMAÑO DE LA ADMINISTRACIÓN</t>
  </si>
  <si>
    <t>SEMESTRAL</t>
  </si>
  <si>
    <t>GAs</t>
  </si>
  <si>
    <t>Gasto administrativo semestral</t>
  </si>
  <si>
    <t>GTM</t>
  </si>
  <si>
    <t>Gasto total del municipio</t>
  </si>
  <si>
    <t>EFICACIA</t>
  </si>
  <si>
    <t>GASTO EN CONSUMO ELECTRICO EN INSTALACIONES MUNICIPALES CONTRA INGRESOS PROPIOS</t>
  </si>
  <si>
    <t>CEIM</t>
  </si>
  <si>
    <t>Consumo Eléctrico en Instalaciones Municipales</t>
  </si>
  <si>
    <t>GASTO EN CONCEPTOS CONTABLES 2600 Y 2900 RESPECTO AL CAPITULO 2000 (MATERIALES Y SUMINISTROS)</t>
  </si>
  <si>
    <t>G2629</t>
  </si>
  <si>
    <t>Gasto en Conceptos Contables 2600 y 2900.</t>
  </si>
  <si>
    <t>G2000</t>
  </si>
  <si>
    <t>G3500</t>
  </si>
  <si>
    <t>Gasto en Concepto Contable 3500.</t>
  </si>
  <si>
    <t>G3000</t>
  </si>
  <si>
    <t>Gasto en Capítulo 3000.</t>
  </si>
  <si>
    <t>SRÍA. GENERAL</t>
  </si>
  <si>
    <t>VIGENCIA PROMEDIO DE REGLAMENTOS MUNICIPALES</t>
  </si>
  <si>
    <t>TAVR</t>
  </si>
  <si>
    <t>Total de Años de Vigencia de Reglamentos</t>
  </si>
  <si>
    <t>5.0 a 8.5 años</t>
  </si>
  <si>
    <t>TR</t>
  </si>
  <si>
    <t>Total de Reglamentos</t>
  </si>
  <si>
    <t>PMD</t>
  </si>
  <si>
    <t>PORCENTAJE DE REGLAMENTOS APROBADOS POR CABILDO</t>
  </si>
  <si>
    <t>TRAA</t>
  </si>
  <si>
    <t>Total de Reglamentos Aprobados para Actualización</t>
  </si>
  <si>
    <t>TRANC</t>
  </si>
  <si>
    <t>Total de Reglamentos Aprobados para Nueva Creación</t>
  </si>
  <si>
    <t>TRPACP</t>
  </si>
  <si>
    <t>Total de Reglamentos Propuestos para Actualización en el Periodo</t>
  </si>
  <si>
    <t>TRPNCP</t>
  </si>
  <si>
    <t>Total de Reglamentos Propuestos para Nueva Creación en el Periodo</t>
  </si>
  <si>
    <t>PORCENTAJE DE JUICIOS RESUELTOS</t>
  </si>
  <si>
    <t>TJR</t>
  </si>
  <si>
    <t>Total de Juicios Resueltos</t>
  </si>
  <si>
    <t>TJP</t>
  </si>
  <si>
    <t>Total de Juicios en Proceso</t>
  </si>
  <si>
    <t>SEPLADE</t>
  </si>
  <si>
    <t>agricultura, ganadería forestal y pesca</t>
  </si>
  <si>
    <t>CALIDAD</t>
  </si>
  <si>
    <t>CAPAMA</t>
  </si>
  <si>
    <t>CALIDAD EN LA PROVISIÓN DEL SERVICIO DE AGUA POTABLE</t>
  </si>
  <si>
    <t>PSAPB</t>
  </si>
  <si>
    <t>Predios con Servicio de Agua Potable Bueno (24 horas)</t>
  </si>
  <si>
    <t>TPSAP</t>
  </si>
  <si>
    <t>Total de Predios con Servicio de Agua Potable</t>
  </si>
  <si>
    <t>PSAPA</t>
  </si>
  <si>
    <t>Predios con Servicio de Agua Potable Aceptable (16 a 23 horas)</t>
  </si>
  <si>
    <t>PSAPD</t>
  </si>
  <si>
    <t>Predios con Servicio de Agua Potable Deficiente (8 a 15 horas)</t>
  </si>
  <si>
    <t>PSAPM</t>
  </si>
  <si>
    <t>Predios con Servicio de Agua Potable Malo (8 horas o menos)</t>
  </si>
  <si>
    <t>COSTO DE OPERACIÓN Y MANTENIMIENTO POR TOMA DE LA RED DE AGUA POTABLE</t>
  </si>
  <si>
    <t>COMRA</t>
  </si>
  <si>
    <t>Costo de Operación y Mantenimiento de la Red de Agua Potable</t>
  </si>
  <si>
    <t>$540.37 a $823.80</t>
  </si>
  <si>
    <t>NTTDAU</t>
  </si>
  <si>
    <t>Número Total de Tomas Domiciliarias de Agua Potable en Zona Urbana</t>
  </si>
  <si>
    <t>NTTDAR</t>
  </si>
  <si>
    <t>Número Total de Tomas Domiciliarias de Agua Potable en Zona Rural</t>
  </si>
  <si>
    <t>COSTO DE OPERACIÓN Y MANTENIMIENTO POR TOMA DE LA RED DE DRENAJE</t>
  </si>
  <si>
    <t>COMD</t>
  </si>
  <si>
    <t>Costo de Operación y Mantenimiento de la Red de Drenaje</t>
  </si>
  <si>
    <t>$130.33 a $336.92</t>
  </si>
  <si>
    <t>NTPTD</t>
  </si>
  <si>
    <t>Número Total de Predios con Toma a la Red de Drenaje</t>
  </si>
  <si>
    <t>PORCENTAJE DE AGUAS RESIDUALES QUE RECIBEN TRATAMIENTO</t>
  </si>
  <si>
    <t>MCAT</t>
  </si>
  <si>
    <t>Metros Cúbicos de Aguas Residuales Tratadas</t>
  </si>
  <si>
    <t>MCAR</t>
  </si>
  <si>
    <t>Metros Cúbicos de Aguas Residuales</t>
  </si>
  <si>
    <t>COBERTURA DE LA RED DE DRENAJE EN ZONA URBANA</t>
  </si>
  <si>
    <t>PZUCR</t>
  </si>
  <si>
    <t>Predios Zona Urbana Conectados a la Red de Drenaje</t>
  </si>
  <si>
    <t>TPZU</t>
  </si>
  <si>
    <t>Total de Predios en Zona Urbana</t>
  </si>
  <si>
    <t>COBERTURA DE LA RED DE DRENAJE EN ZONA RURAL</t>
  </si>
  <si>
    <t>PZRCR</t>
  </si>
  <si>
    <t>Predios Zona Rural Conectados a la Red de Drenaje</t>
  </si>
  <si>
    <t>TPZR</t>
  </si>
  <si>
    <t>Total de Predios en Zona Rural</t>
  </si>
  <si>
    <t>TVZU</t>
  </si>
  <si>
    <t>Total de Viviendas Zona Urbana</t>
  </si>
  <si>
    <t>COORD. SERV. PUBS.</t>
  </si>
  <si>
    <t>CTOAP</t>
  </si>
  <si>
    <t>Costo Total de Operación del Alumbrado Público</t>
  </si>
  <si>
    <t>NLZU</t>
  </si>
  <si>
    <t>Número de Luminarias en Zona Urbana</t>
  </si>
  <si>
    <t>NLZR</t>
  </si>
  <si>
    <t>Número de Luminarias en Zona Rural</t>
  </si>
  <si>
    <t>SDUOP</t>
  </si>
  <si>
    <t>TMCV</t>
  </si>
  <si>
    <t>VARIACIÓN PORCENTUAL DE CALLES DEL MUNICIPIO CON ALUMBRADO PÚBLICO</t>
  </si>
  <si>
    <t>PORCENTAJE DE LUMINARIAS EN FUNCIONAMIENTO</t>
  </si>
  <si>
    <t>LUMF</t>
  </si>
  <si>
    <t>Luminarias en Funcionamiento</t>
  </si>
  <si>
    <t>PTM</t>
  </si>
  <si>
    <t>Población Total Municipal</t>
  </si>
  <si>
    <t>TLUM</t>
  </si>
  <si>
    <t>Total de Luminarias en el Municipio</t>
  </si>
  <si>
    <t>TEM</t>
  </si>
  <si>
    <t>cuidado y bienestar animal</t>
  </si>
  <si>
    <t>NMAPACT</t>
  </si>
  <si>
    <t>NMAPANT</t>
  </si>
  <si>
    <t>cultura</t>
  </si>
  <si>
    <t>SEDESOL</t>
  </si>
  <si>
    <t>deporte y recreación</t>
  </si>
  <si>
    <t>educación</t>
  </si>
  <si>
    <t>empleo</t>
  </si>
  <si>
    <t>COBERTURA DE RECOLECCIÓN DE RESIDUOS SÓLIDOS</t>
  </si>
  <si>
    <t>VUSR</t>
  </si>
  <si>
    <t>Viviendas Urbanas con Servicio de Recolección</t>
  </si>
  <si>
    <t>VRSR</t>
  </si>
  <si>
    <t>Viviendas Rurales con Servicio de Recolección</t>
  </si>
  <si>
    <t>TVZR</t>
  </si>
  <si>
    <t>Total de Viviendas Zona Rural</t>
  </si>
  <si>
    <t>Z. urbana: 46% a 88%</t>
  </si>
  <si>
    <t>Z. Rural: 46% a 88%</t>
  </si>
  <si>
    <t>CTSR</t>
  </si>
  <si>
    <t>Costo Total del Servicio de Recolección</t>
  </si>
  <si>
    <t>CALIDAD DEL SITIO DE LA DISPOSICIÓN FINAL DE LOS RESIDUOS SÓLIDOS</t>
  </si>
  <si>
    <t>El relleno posee él o los estudios de generación y composición, citados en el punto 6.4 de la NOM 083-2003 y que se refieren a lo siguiente; a) generación y composición de los residuos sólidos urbanos y manejo especial, b) generación de biogás y c) generación del lixiviado.</t>
  </si>
  <si>
    <t>CALIDAD EN LA OPERACIÓN DE LOS SITIOS DE DISPOSICIÓN FINAL DE LOS RESIDUOS SÓLIDOS</t>
  </si>
  <si>
    <t>El relleno cumple con el inciso "b" del punto 7.10 de la NOM-083-2003 referido a contar con un control de registro para el ingreso de residuos, la secuencia del llenado del sitio, generación y manejo de lixiviados y biogás y contingencias.</t>
  </si>
  <si>
    <t>salud</t>
  </si>
  <si>
    <t>RESIDUOS SOLIDOS GENERADOS POR HABITANTE (kgs)</t>
  </si>
  <si>
    <t>KRSG</t>
  </si>
  <si>
    <t>CONSUMO PROMEDIO DE LITROS DE AGUA POR HABITANTE AL DIA</t>
  </si>
  <si>
    <t>TLAC</t>
  </si>
  <si>
    <t>Total de litros de agua consumidos en el municipio</t>
  </si>
  <si>
    <t>METROS CUADRADOS ÁREAS VERDES MUNICIPALES POR HABITANTE ZONA URBANA</t>
  </si>
  <si>
    <t>M2AZU</t>
  </si>
  <si>
    <t>Metros Cuadrados de Áreas Verdes en Zona Urbana</t>
  </si>
  <si>
    <t>METROS CUADRADOS MODULOS DE RECREO MUNICIPALES POR HABITANTE ZONA URBANA</t>
  </si>
  <si>
    <t>MMRZU</t>
  </si>
  <si>
    <t>Metros Cuadrados de Módulos de Recreo en Zona Urbana</t>
  </si>
  <si>
    <t>SECRETARÍA DE TURISMO</t>
  </si>
  <si>
    <t>PORCENTAJE DE SUPERFICIE CERTIFICADA DE PLAYAS</t>
  </si>
  <si>
    <t>SPCM</t>
  </si>
  <si>
    <t>Superficie (M2) de Playas Certificadas en el Municipio</t>
  </si>
  <si>
    <t>STPM</t>
  </si>
  <si>
    <t>Superficie Total de Playas en el Municipio</t>
  </si>
  <si>
    <t>TMM</t>
  </si>
  <si>
    <t>movilidad y vialidades</t>
  </si>
  <si>
    <t>SSP</t>
  </si>
  <si>
    <t>AV</t>
  </si>
  <si>
    <t>Accidentes Viales</t>
  </si>
  <si>
    <t>ECONOMÍA</t>
  </si>
  <si>
    <t>PORCENTAJE DE INVERSIÓN EN MOVILIDAD ALTERNATIVA RESPECTO DEL TOTAL DE INVERSIÓN EN INFRAESTRUCTURA</t>
  </si>
  <si>
    <t>IMA</t>
  </si>
  <si>
    <t>Inversión en Movilidad Alternativa</t>
  </si>
  <si>
    <t>IINF</t>
  </si>
  <si>
    <t>Inversión en Infraestructura</t>
  </si>
  <si>
    <t>PORCENTAJE DE INVERSIÓN EN MOVILIDAD ALTERNATIVA RESPECTO DEL TOTAL DE INVERSIÓN EN MOVILIDAD TRADICIONAL</t>
  </si>
  <si>
    <t>IMT</t>
  </si>
  <si>
    <t>Inversión en Movilidad Tradicional</t>
  </si>
  <si>
    <t>ACCIDENTES VIALES POR CADA 10 MIL HABITANTES</t>
  </si>
  <si>
    <t>PORCENTAJE DE ACCIDENTES VIALES DONDE ESTÁ INVOLUCRADO EL PEATÓN Y CICLISTA RESPECTO DEL TOTAL DE ACCIDENTES VIALES</t>
  </si>
  <si>
    <t>AVIPC</t>
  </si>
  <si>
    <t>Accidentes Viales con Involucramiento del Peatón y Ciclista</t>
  </si>
  <si>
    <t>TASA DE MORTALIDAD EN ACCIDENTES VIALES POR CADA 100 MIL HABITANTES</t>
  </si>
  <si>
    <t>TFAV</t>
  </si>
  <si>
    <t>Total Fallecimientos por Accidentes Viales</t>
  </si>
  <si>
    <t>PORCENTAJE DE ACCIDENTES VIALES DONDE ESTÁ INVOLUCRADO EL TRANSPORTE URBANO</t>
  </si>
  <si>
    <t>AVTPUM</t>
  </si>
  <si>
    <t>Accidentes Viales Ocasionados por Transporte Público Urbano y Metropolitano</t>
  </si>
  <si>
    <t>NÚMERO DE INFRACCIONES CON RESPECTO AL PARQUE VEHICULAR EN EL MUNICIPIO</t>
  </si>
  <si>
    <t>TI</t>
  </si>
  <si>
    <t>Total de Infracciones</t>
  </si>
  <si>
    <t>SEPLADE (GOB.EDO)</t>
  </si>
  <si>
    <t>PV</t>
  </si>
  <si>
    <t>Parque Vehicular</t>
  </si>
  <si>
    <t>VEHICULOS AUTOMOTORES POR HABITANTE</t>
  </si>
  <si>
    <t>COBERTURA DE VIALIDADES PAVIMENTADAS</t>
  </si>
  <si>
    <t>MCTVCHM</t>
  </si>
  <si>
    <t>Metros Cuadrados Totales de Vialidades de Concreto Hidráulico en el Municipio</t>
  </si>
  <si>
    <t>MCTVAM</t>
  </si>
  <si>
    <t>Metros Cuadratos Totales de Vialidades Asfaltadas en el Municipio</t>
  </si>
  <si>
    <t>Total de Metros Cuadrados de Vialidades en el Municipio</t>
  </si>
  <si>
    <t>COORD. MOV. Y TRANSP.</t>
  </si>
  <si>
    <t>KILÓMETROS DEL SISTEMA DE TRANSPORTE PÚBLICO COLECTIVO POR CADA 100,000 HABITANTES</t>
  </si>
  <si>
    <t>KSTPC</t>
  </si>
  <si>
    <t>Kilómetros del Sistema de Transporte Público Colectivo</t>
  </si>
  <si>
    <t>KILÓMETROS DE CICLOVÍAS POR CADA 100,000 HABITANTES</t>
  </si>
  <si>
    <t>KC</t>
  </si>
  <si>
    <t>Kilómetros de Ciclovías</t>
  </si>
  <si>
    <t>INVERSIÓN PROMEDIO EN MANTENIMIENTO DE VIALIDADES ASFALTADAS POR M2</t>
  </si>
  <si>
    <t>IMVAZU</t>
  </si>
  <si>
    <t>Inversión en Mantenimiento Vialidades Asfaltadas Zona Urbana</t>
  </si>
  <si>
    <t>IMVAZR</t>
  </si>
  <si>
    <t>Inversión en Mantenimiento Vialidades Asfaltadas Zona Rural</t>
  </si>
  <si>
    <t>finanzas</t>
  </si>
  <si>
    <t>IT</t>
  </si>
  <si>
    <t>Ingresos Totales</t>
  </si>
  <si>
    <t>EFICACIA EN EL MONTO DE RECAUDACIÓN DEL IMPUESTO  PREDIAL</t>
  </si>
  <si>
    <t>IRIP</t>
  </si>
  <si>
    <t>Ingresos Recaudados por Impuestos Predial</t>
  </si>
  <si>
    <t>MFIP</t>
  </si>
  <si>
    <t>Monto Facturable por Impuesto Predial</t>
  </si>
  <si>
    <t>EFICACIA EN EL COBRO DE CUENTAS POR IMPUESTO PREDIAL</t>
  </si>
  <si>
    <t>CCIP</t>
  </si>
  <si>
    <t>Cuentas Cobradas por Impuesto Predial</t>
  </si>
  <si>
    <t>CTIP</t>
  </si>
  <si>
    <t>Cuentas Totales de Impuesto Predial</t>
  </si>
  <si>
    <t>IP</t>
  </si>
  <si>
    <t>Ingresos Presupuestados</t>
  </si>
  <si>
    <t>INGRESOS PROPIOS Y PARTICIPACIONES PARA CUBRIR GASTO CORRIENTE</t>
  </si>
  <si>
    <t>IPMs</t>
  </si>
  <si>
    <t>PFs</t>
  </si>
  <si>
    <t>Participaciones Federales Semestrales</t>
  </si>
  <si>
    <t>GCs</t>
  </si>
  <si>
    <t>Gasto Corriente Semestral</t>
  </si>
  <si>
    <t>DEUDA MUNICIPAL RESPECTO INGRESOS PROPIOS (TAMAÑO DEUDA)</t>
  </si>
  <si>
    <t>DT</t>
  </si>
  <si>
    <t>Deuda Total</t>
  </si>
  <si>
    <t>0.67 a 1.56</t>
  </si>
  <si>
    <t>PORCENTAJE QUE REPRESENTAN LAS ADEFAS RESPECTO A LOS INGRESOS TOTALES</t>
  </si>
  <si>
    <t>ADE</t>
  </si>
  <si>
    <t>ADEFAS</t>
  </si>
  <si>
    <t>AUTONOMÍA FINANCIERA</t>
  </si>
  <si>
    <t>TAMAÑO DEL RAMO 33 EJERCIDO RESPECTO A INGRESOS TOTALES</t>
  </si>
  <si>
    <t>RR33E</t>
  </si>
  <si>
    <t>Recursos del Ramo 33 Ejercidos</t>
  </si>
  <si>
    <t>igualdad de género</t>
  </si>
  <si>
    <t xml:space="preserve">Total de Mujeres en el Municipio </t>
  </si>
  <si>
    <t>juventud</t>
  </si>
  <si>
    <t>TPO</t>
  </si>
  <si>
    <t>Total de Policías Operativos</t>
  </si>
  <si>
    <t>COSTO DE OPERACIÓN DEL ÓRGANO DE SEGURIDAD PÚBLICA / TRÁNSITO POR HABITANTE</t>
  </si>
  <si>
    <t>COSPT</t>
  </si>
  <si>
    <t>Costo del Órgano de Seguridad Pública/Tránsito</t>
  </si>
  <si>
    <t>INVERSIÓN EN PROGRAMAS DE PREVENCIÓN POR CADA MIL HABITANTES</t>
  </si>
  <si>
    <t>IPP</t>
  </si>
  <si>
    <t>Inversión en Programas de Prevención</t>
  </si>
  <si>
    <t>DETENIDOS POR CADA MIL HABITANTES</t>
  </si>
  <si>
    <t>TD</t>
  </si>
  <si>
    <t>Total de Detenidos</t>
  </si>
  <si>
    <t>PORCENTAJE DE DETENIDOS POR FALTAS ADMINISTRATIVAS</t>
  </si>
  <si>
    <t>DFA</t>
  </si>
  <si>
    <t>Detenidos por Faltas Administrativas</t>
  </si>
  <si>
    <t>PORCENTAJE DE QUEJAS EN CONTRA DEL ÓRGANO DE SEGURIDAD PÚBLICA / TRÁNSITO RESPECTO DEL TOTAL DE QUEJAS CONTRA EL AYUNTAMIENTO</t>
  </si>
  <si>
    <t>TQCOSP</t>
  </si>
  <si>
    <t>Total de Quejas Contra el Órgano de Seguridad Pública/Tránsito</t>
  </si>
  <si>
    <t>TQCA</t>
  </si>
  <si>
    <t>Total de Quejas contra el Ayuntamiento</t>
  </si>
  <si>
    <t>PERMANENCIA LABORAL DE POLICÍAS OPERATIVOS</t>
  </si>
  <si>
    <t>TAPPO</t>
  </si>
  <si>
    <t>Total de Años de Permanencia de los Policías Operativos</t>
  </si>
  <si>
    <t>NÚMERO SOLICITUDES DE SERVICIO VÍA C4 A POLICÍA MUNICIPAL POR CADA MIL HABITANTES</t>
  </si>
  <si>
    <t>NSSC4</t>
  </si>
  <si>
    <t>Número Solicitudes Servicio C4.</t>
  </si>
  <si>
    <t>REMUNERACIÓN PROMEDIO POR POLICÍA OPERATIVO</t>
  </si>
  <si>
    <t>NPO</t>
  </si>
  <si>
    <t>Nómina Policías Operativos</t>
  </si>
  <si>
    <t>THC</t>
  </si>
  <si>
    <t>Total de Homicidios Cometidos</t>
  </si>
  <si>
    <t>PORCENTAJE DE SOLICITUDES DE SERVICIO VÍA C4 A POLICÍA MUNICIPAL RELACIONADAS CON VIOLENCIA FAMILIAR Y DISPUTA VECINAL</t>
  </si>
  <si>
    <t>NSSC4F</t>
  </si>
  <si>
    <t>Número Solicitudes Servicio C4 Relacionadas con Violencia Familiar y Disputa Vecinal</t>
  </si>
  <si>
    <t>COORD. GENERAL DE PROTEC. CIVIL Y BOMBEROS</t>
  </si>
  <si>
    <t>TB</t>
  </si>
  <si>
    <t>Total de Bomberos</t>
  </si>
  <si>
    <t>NÚMERO DE INCENDIOS RELACIONADOS CON MUERTES POR CADA 100,000 HABITANTES</t>
  </si>
  <si>
    <t>NIRM</t>
  </si>
  <si>
    <t>Número de Incendios Relacionados con Muertes</t>
  </si>
  <si>
    <t>0.1 a 0.5</t>
  </si>
  <si>
    <t>TPOE</t>
  </si>
  <si>
    <t>TPOEAPE</t>
  </si>
  <si>
    <t>turismo</t>
  </si>
  <si>
    <t>urbanidad y planeación</t>
  </si>
  <si>
    <t>PROMEDIO DE HORAS PARA LA REALIZACIÓN DEL TRÁMITE DE LICENCIA PARA NEGOCIOS</t>
  </si>
  <si>
    <t>NHTLN</t>
  </si>
  <si>
    <t>Número de horas empleadas para el trámite de licencias para negocios</t>
  </si>
  <si>
    <t>NLNO</t>
  </si>
  <si>
    <t>Número de licencias para Negocios otorgadas</t>
  </si>
  <si>
    <t>PROMEDIO DE HORAS PARA LA REALIZACIÓN DEL TRÁMITE DE LA LICENCIA PARA CONSTRUCCIÓN DE UNA ADICIÓN (RESIDENCIAL O COMERCIAL)</t>
  </si>
  <si>
    <t>NHTPC</t>
  </si>
  <si>
    <t xml:space="preserve">Número de horas empleadas para el trámite de permisos de construcción de una adición </t>
  </si>
  <si>
    <t xml:space="preserve">51.5  a 110.6 horas </t>
  </si>
  <si>
    <t>NPCOA</t>
  </si>
  <si>
    <t>Número de permisos de construcción una adición otorgados</t>
  </si>
  <si>
    <t>INVERSIÓN EN PLANEACIÓN RESPECTO EGRESOS TOTALES</t>
  </si>
  <si>
    <t>IEP</t>
  </si>
  <si>
    <t>Inversión en Planeación</t>
  </si>
  <si>
    <t>ET</t>
  </si>
  <si>
    <t>Egresos Totales</t>
  </si>
  <si>
    <t>PORCENTAJE DE ASENTAMIENTOS HUMANOS IRREGULARES EN ZONA URBANA</t>
  </si>
  <si>
    <t>AHZUI</t>
  </si>
  <si>
    <t>TAHZU</t>
  </si>
  <si>
    <t>recursos humanos</t>
  </si>
  <si>
    <t>EMPLEADOS MUNICIPALES POR CADA MIL HABITANTES</t>
  </si>
  <si>
    <t>CAPACITACIÓN A EMPLEADOS DE BASE</t>
  </si>
  <si>
    <t>THCEB</t>
  </si>
  <si>
    <t>Total de horas de capacitación a empleados de base</t>
  </si>
  <si>
    <t>TEBs</t>
  </si>
  <si>
    <t>CAPACITACIÓN A EMPLEADOS DE CONFIANZA</t>
  </si>
  <si>
    <t>THCEC</t>
  </si>
  <si>
    <t>TEC</t>
  </si>
  <si>
    <t>Total de empleados de confianza</t>
  </si>
  <si>
    <t>GNs</t>
  </si>
  <si>
    <t>Gasto de Nómina semestral</t>
  </si>
  <si>
    <t>RELACIÓN PORCENTUAL DEL COSTO DE PENSIONADOS Y JUBILADOS CONTRA EL GASTO DE NÓMINA</t>
  </si>
  <si>
    <t>CTPJ</t>
  </si>
  <si>
    <t>Costo Total de Pensionados y Jubilados</t>
  </si>
  <si>
    <t>GASTO EN NÓMINA CONTRA INGRESOS PROPIOS</t>
  </si>
  <si>
    <t>PORCENTAJE DE EMPLEADOS ADMINISTRATIVOS Y DIRECTIVOS CON COMPUTADORA</t>
  </si>
  <si>
    <t>EADC</t>
  </si>
  <si>
    <t>Empleados Municipales Administrativos y Directivos con Computadora.</t>
  </si>
  <si>
    <t>TEAD</t>
  </si>
  <si>
    <t>Total de Empleados Municipales Administrativos y Directivos.</t>
  </si>
  <si>
    <t>TPAAMV</t>
  </si>
  <si>
    <t>TPEAMV</t>
  </si>
  <si>
    <t>flota vehicular</t>
  </si>
  <si>
    <t>LITROS DE COMBUSTIBLE GASTADOS POR HABITANTE</t>
  </si>
  <si>
    <t>LTCG</t>
  </si>
  <si>
    <t>Litros de combustible Gastados</t>
  </si>
  <si>
    <t>GMUR</t>
  </si>
  <si>
    <t>Gasto en mantenimiento en unidades recolectoras de residuos sólidos del municipio</t>
  </si>
  <si>
    <t>TUR</t>
  </si>
  <si>
    <t>Total de unidades recolectoras del municipio</t>
  </si>
  <si>
    <t>ANTIGüEDAD DE VEHICULOS AUTOMOTORES  PROPIEDAD DEL MUNICIPIO</t>
  </si>
  <si>
    <t>TAAVA</t>
  </si>
  <si>
    <t>TVA</t>
  </si>
  <si>
    <t>COSTO PROMEDIO POR ACCIDENTE VIAL EN DONDE ESTÉ INVOLUCRADO UN VEHÍCULO DEL MUNICIPIO</t>
  </si>
  <si>
    <t>CAVVM</t>
  </si>
  <si>
    <t>Costo de Accidentes Viales por Vehículos Municipales</t>
  </si>
  <si>
    <t>AVVM</t>
  </si>
  <si>
    <t>Accidentes Viales Vehículos Municipales</t>
  </si>
  <si>
    <t>GASTO EN MANTENIMIENTO POR VEHICULO AUTOMOTOR PROPIEDAD DEL MUNICIPIO</t>
  </si>
  <si>
    <t>GMVAM</t>
  </si>
  <si>
    <t>Gasto en Mantenimiento en Vehículos Automotores Propiedad del Municipio</t>
  </si>
  <si>
    <t>Total de Vehículos Automotores Propiedad del Municipio</t>
  </si>
  <si>
    <t>grupos vulnerables</t>
  </si>
  <si>
    <t>TPADSEN</t>
  </si>
  <si>
    <t>TPADINT</t>
  </si>
  <si>
    <t>vivienda</t>
  </si>
  <si>
    <t xml:space="preserve">INVERSIÓN EN EL MANTENIMIENTO DEL ALUMBRADO PÚBLICO POR LUMINARIA </t>
  </si>
  <si>
    <t>Inversión Total de Mantenimiento de Alumbrado Público</t>
  </si>
  <si>
    <t>DIR. GENERAL DE ECOLOGÍA Y PROTECCIÓN AL MEDIO AMBIENTE</t>
  </si>
  <si>
    <t>PORCENTAJE DE ENERGÍA RENOVABLE EN EL CONSUMO FINAL TOTAL DE ENERGÍA</t>
  </si>
  <si>
    <t>KHFR</t>
  </si>
  <si>
    <t>TCKGM</t>
  </si>
  <si>
    <t>Kilovatio-Hora Consumidos por el Gobierno Municipal Provenientes de Fuentes de Energía Renovables</t>
  </si>
  <si>
    <t>Total de Kilovatio-Hora Consumidos del Gobierno Municipal</t>
  </si>
  <si>
    <t>NPAA</t>
  </si>
  <si>
    <t>Número de Personas Muertas, Desaparecidas y Afectadas Directamente Atribuido a Desastres por Agua</t>
  </si>
  <si>
    <t>NÚMERO DE PERSONASMUERTAS, DESAPARECIDAS Y AFECTADAS DIRECTAMENTE ATRIBUIDO A DESASTRES NATURALES POR CADA 100 MIL PERSONAS</t>
  </si>
  <si>
    <t>NPAN</t>
  </si>
  <si>
    <t>Número de Personas Muertas, Desaparecidas y Afectadas Directamente Atribuido a Desastres Naturales</t>
  </si>
  <si>
    <t>GASTOS PRIMARIOS DEL GOBIERNO EN PROPORCIÓN AL PRESUPUESTO APROBADO ORIGINALMENTE</t>
  </si>
  <si>
    <t>GP</t>
  </si>
  <si>
    <t>Gastos Primarios</t>
  </si>
  <si>
    <t>NPAES</t>
  </si>
  <si>
    <t>NÚMERO DE PERSONAS MUERTAS, DESAPARECIDAS Y AFECTADAS DIRECTAMENTE ATRIBUIDO A DESASTRES NATURALES, ECONÓMICOS Y SOCIALES POR CADA 100 MIL HABITANTES</t>
  </si>
  <si>
    <t>Número de Personas Muertas, Desaparecidas y Afectadas Directamente Atribuido a Desastres Económicos y Sociales</t>
  </si>
  <si>
    <t>PORCENTAJE DE PERSONAS QUE HAN SIDO VÍCTIMAS DE ACOSO FÍSICO O SEXUAL</t>
  </si>
  <si>
    <t>NSC4AF</t>
  </si>
  <si>
    <t>NSC4AS</t>
  </si>
  <si>
    <t>Número Solicitudes Servicio C4 Relacionadas con Acoso Sexual</t>
  </si>
  <si>
    <t>Número Solicitudes Servicio C4 Relacionadas con Acoso Físico</t>
  </si>
  <si>
    <t>MUERTES RELACIONADAS CON CONFLICTOS (VIOLENCIA) POR CADA 100 MIL HABITANTES</t>
  </si>
  <si>
    <t>NPMC</t>
  </si>
  <si>
    <t>Número de Personas Muertas Ocasionadas por Conflictos con Violencia</t>
  </si>
  <si>
    <t>PORCENTAJE DE LOS RECURSOS GENERADOS A NIVEL INTERNO QUE EL GOBIERNO ASIGNA DIRECTAMENTE A PROGRAMAS DE REDUCCIÓN DE LA POBREZA</t>
  </si>
  <si>
    <t>IARP</t>
  </si>
  <si>
    <t>Ingresos Propios Asignados a Reducción de Pobreza</t>
  </si>
  <si>
    <t>PORCENTAJE DE LOS GASTOS PÚBLICOS PERIÓDICOS Y DE CAPITAL QUE SE DEDICA A SECTORES QUE BENEFICIAN DE FORMA DESPROPORCIONADA A LAS MUJERES, LOS POBRES Y LOS GRUPOS VULNERABLES</t>
  </si>
  <si>
    <t>GCMPG</t>
  </si>
  <si>
    <t>GPMPG</t>
  </si>
  <si>
    <t>Gca</t>
  </si>
  <si>
    <t>GDC</t>
  </si>
  <si>
    <t xml:space="preserve">Gasto de Capital </t>
  </si>
  <si>
    <t>Gasto Corriente Anual</t>
  </si>
  <si>
    <t>Gasto de Capital Destinados a Mujeres, Pobres y Grupos Vulnerables</t>
  </si>
  <si>
    <t>Gasto Corriente Anual Destinados a Mujeres, Pobres y Grupos Vulnerables</t>
  </si>
  <si>
    <t>GASTO (PÚBLICO) PER CÁPITA DESTINADOS A LA PRESERVACIÓN, PROTECCIÓN Y CONSERVACIÓN DEL PATRIMONIO CULTURAL Y NATURAL</t>
  </si>
  <si>
    <t>GPC</t>
  </si>
  <si>
    <t>GPN</t>
  </si>
  <si>
    <t>Gasto en Patrimonio Cultural</t>
  </si>
  <si>
    <t>Gasto en Patrimonio Natural</t>
  </si>
  <si>
    <t>LICENCIAS PARA NEGOCIO OTORGADAS POR CADA MIL HABITANTES</t>
  </si>
  <si>
    <t>PORCENTAJE DE ESCAÑOS DEL AYUNTAMIENTO OCUPADOS POR MUJERES</t>
  </si>
  <si>
    <t>TEAM</t>
  </si>
  <si>
    <t>TEA</t>
  </si>
  <si>
    <t>Total de Escaños en el Ayuntamiento</t>
  </si>
  <si>
    <t>PORCENTAJE DE MUJERES EN CARGOS DIRECTIVOS EN EL GOBIERNO MUNICIPAL</t>
  </si>
  <si>
    <t>TCDM</t>
  </si>
  <si>
    <t>TCD</t>
  </si>
  <si>
    <t>Total de Cargos Directivos Ocupados por Mujeres</t>
  </si>
  <si>
    <t>GESTIÓN</t>
  </si>
  <si>
    <t>seguridad ciudadana</t>
  </si>
  <si>
    <t>transparencia</t>
  </si>
  <si>
    <t>PORCENTAJE DE LA POBLACIÓN MAYOR DE 18 AÑOS QUE CONSIDERA AL GOBIERNO COMO EFECTIVO PARA RESOLVER LOS PROBLEMAS EN EL NÚCLEO URBANO</t>
  </si>
  <si>
    <t>CUATRIMESTRAL</t>
  </si>
  <si>
    <t>PCGME</t>
  </si>
  <si>
    <t xml:space="preserve">Población que considera al gobierno municipal como efectivo           </t>
  </si>
  <si>
    <t>RREDHACT</t>
  </si>
  <si>
    <t>RREDHANT</t>
  </si>
  <si>
    <t>participación ciudadana</t>
  </si>
  <si>
    <t>PSSPP</t>
  </si>
  <si>
    <t xml:space="preserve">Población satisfecha con el servicio de la policía preventiva                                                          </t>
  </si>
  <si>
    <t>TCCCAE</t>
  </si>
  <si>
    <t>TCCCAPE</t>
  </si>
  <si>
    <t>Población total municipal</t>
  </si>
  <si>
    <t>NRCM</t>
  </si>
  <si>
    <t xml:space="preserve">Número de requerimientos cumplidos por el municipio                                                    </t>
  </si>
  <si>
    <t>TREL</t>
  </si>
  <si>
    <t xml:space="preserve"> Total de requerimientos establecidos legalmente</t>
  </si>
  <si>
    <t>servicios públicos</t>
  </si>
  <si>
    <t xml:space="preserve">Ingresos Propios Municipales </t>
  </si>
  <si>
    <t>DIR. GRAL. DE SALUD</t>
  </si>
  <si>
    <t>IMMUJER</t>
  </si>
  <si>
    <t>TMN8RC</t>
  </si>
  <si>
    <t xml:space="preserve">Total de mujeres y niñas desde 8 años recibieron capacitación                                              </t>
  </si>
  <si>
    <t>TMAPEEPE</t>
  </si>
  <si>
    <t xml:space="preserve">Total de mujeres atendidas en el programa empoderamiento económico en el periodo evaluado                                                               </t>
  </si>
  <si>
    <t>TMAPEEPPE</t>
  </si>
  <si>
    <t xml:space="preserve">Total de mujeres atendidas en el programa empoderamiento económico en el periodo previo al evaluado                                                               </t>
  </si>
  <si>
    <t>familias</t>
  </si>
  <si>
    <t>DIF</t>
  </si>
  <si>
    <t>TFAAE</t>
  </si>
  <si>
    <t>TFAAANT</t>
  </si>
  <si>
    <t>grupos étnicos</t>
  </si>
  <si>
    <t>TSRM</t>
  </si>
  <si>
    <t xml:space="preserve">Total de superficie reforestada por el municipio                                                       </t>
  </si>
  <si>
    <t>TSDM</t>
  </si>
  <si>
    <t>Total de superficie devastada en el municipio</t>
  </si>
  <si>
    <t>TPSMA</t>
  </si>
  <si>
    <t>TISTAE</t>
  </si>
  <si>
    <t>TVRSSACT</t>
  </si>
  <si>
    <t>TVRSSANT</t>
  </si>
  <si>
    <t>TIPPSTCAACT</t>
  </si>
  <si>
    <t>Total de de informadores, prestadores y promotores de servicios turísticos credencializados en el año actual</t>
  </si>
  <si>
    <t>TIPPSTCAANT</t>
  </si>
  <si>
    <t>Total de de informadores, prestadores y promotores de servicios turísticos credencializados en el año anterior</t>
  </si>
  <si>
    <t>EDGAEPACT</t>
  </si>
  <si>
    <t>EDGAEPANT</t>
  </si>
  <si>
    <t>PPEAM</t>
  </si>
  <si>
    <t>PPEAANT</t>
  </si>
  <si>
    <t>COSTO EN LA OPERACIÓN DEL ALUMBRADO PÚBLICO POR LUMINARIA</t>
  </si>
  <si>
    <t>66.5% a 97.0%</t>
  </si>
  <si>
    <t>59.0% - 86.7%</t>
  </si>
  <si>
    <t>ZU: Bueno, 32% a 80%; Aceptable, 3% a 24%; Deficiente, 9% a 39%; Malo, 0.02% a 20%</t>
  </si>
  <si>
    <t>1.4% - 7.4%</t>
  </si>
  <si>
    <t>45.3% -75.1%</t>
  </si>
  <si>
    <t>INGRESOS PROPIOS POR HABITANTE</t>
  </si>
  <si>
    <t>INGRESOS TOTALES POR HABITANTE</t>
  </si>
  <si>
    <t>24.3% - 44.0%</t>
  </si>
  <si>
    <t>POLICÍAS OPERATIVOS DE SEGURIDAD PÚBLICA POR CADA MIL HABITANTES</t>
  </si>
  <si>
    <t>1.0 a 1.6</t>
  </si>
  <si>
    <t>5.5 a 8.4</t>
  </si>
  <si>
    <t>0.9  a 11.1 horas</t>
  </si>
  <si>
    <t>2.3 a 13.5 horas</t>
  </si>
  <si>
    <t>GASTO EN NÓMINA POR EMPLEADO</t>
  </si>
  <si>
    <t>77.3% a 203.0%</t>
  </si>
  <si>
    <t>68% - 81%</t>
  </si>
  <si>
    <t>2.7 a 6.0</t>
  </si>
  <si>
    <t>GASTO EN MANTENIMIENTO POR UNIDAD RECOLECTORA DE RESIDUOS SÓLIDOS PROPIEDAD DEL MUNICIPIO</t>
  </si>
  <si>
    <t>$48,918 a $145,911</t>
  </si>
  <si>
    <t>TDM</t>
  </si>
  <si>
    <t>PORCENTAJE DE PROCEDIMIENTO JURÍDICOS DEFENDIDOS QUE REPRESENTAN UN RIESGO PARA LOS INTERÉSES DE LA ADMINISTRACIÓN PÚBLICA</t>
  </si>
  <si>
    <t xml:space="preserve">Total de procedimientos jurídicos defendidos que representan un riesgo para los interéses de la administración pública </t>
  </si>
  <si>
    <t xml:space="preserve">Total de procedimientos jurídicos </t>
  </si>
  <si>
    <t>TPJDRRIAP</t>
  </si>
  <si>
    <t>TPJ</t>
  </si>
  <si>
    <t>PORCENTAJE DE DOCUMENTOS DE LA DIRECCIÓN TÉCNICA DE CABILDO DIGITALIZADOS</t>
  </si>
  <si>
    <t xml:space="preserve">Total de documentos de la dirección técnica de cabildo digitalizados      </t>
  </si>
  <si>
    <t>TDDTCD</t>
  </si>
  <si>
    <t>TDDTCA</t>
  </si>
  <si>
    <t>Total de bienes muebles del municipio</t>
  </si>
  <si>
    <t>TBMM</t>
  </si>
  <si>
    <t>PORCENTAJE DE COMISARÍAS Y DELEGACIONES ATENDIDAS</t>
  </si>
  <si>
    <t xml:space="preserve">Total de comisarías y delegaciones atendidas     </t>
  </si>
  <si>
    <t>Total de comisarías y delegaciones en el municipio</t>
  </si>
  <si>
    <t>TCDA</t>
  </si>
  <si>
    <t>VARIACIÓN PORCENTUAL DE EMPLEADOS MUNICIPALES</t>
  </si>
  <si>
    <t>TEMPACT</t>
  </si>
  <si>
    <t>TEMPANT</t>
  </si>
  <si>
    <t>PORCENTAJE DE LUMINARIAS REHABILITADAS EN EL PERIODO</t>
  </si>
  <si>
    <t xml:space="preserve">Número de luminarias del municipio rehabilitadas  </t>
  </si>
  <si>
    <t>NLMREHAB</t>
  </si>
  <si>
    <t>PPPANT</t>
  </si>
  <si>
    <t>PORCENTAJE DE COLECTORES/ATARJEAS REHABILITADAS</t>
  </si>
  <si>
    <t xml:space="preserve">Número de colectores/atarjeas rehabilitadas    </t>
  </si>
  <si>
    <t>Número de colectores/atarjeas programadas</t>
  </si>
  <si>
    <t>NCAREHAB</t>
  </si>
  <si>
    <t>NCAPROG</t>
  </si>
  <si>
    <t xml:space="preserve">Número de obras de infraestructura civil realizadas  </t>
  </si>
  <si>
    <t>Número de obras de infraestructura civil  programadas</t>
  </si>
  <si>
    <t>NOICR</t>
  </si>
  <si>
    <t>NOICPROG</t>
  </si>
  <si>
    <t>PROMEDIO DE OBRAS DE INFRAESTRUCTURA CIVIL REALIZADAS</t>
  </si>
  <si>
    <t xml:space="preserve">Total de procedimientos quirúrgicos realizados en el periodo actual   </t>
  </si>
  <si>
    <t xml:space="preserve">Total de procedimientos quirúrgicos realizados en el periodo anterior    </t>
  </si>
  <si>
    <t>TPQRPACT</t>
  </si>
  <si>
    <t>TPQRPANT</t>
  </si>
  <si>
    <t xml:space="preserve">Total de servicios de adopción y reintegración familiar otorgados en el periodo actual       </t>
  </si>
  <si>
    <t>Total de servicios de adopción y reintegración familiar otorgados en el periodo anterior</t>
  </si>
  <si>
    <t>TSARFOPACT</t>
  </si>
  <si>
    <t>TSARFOPANT</t>
  </si>
  <si>
    <t xml:space="preserve">Total de denuncias ambientales atendidas en el periodo        </t>
  </si>
  <si>
    <t>Total de denuncias ambientales recibidas</t>
  </si>
  <si>
    <t>PORCENTAJE DE DENUNCIAS AMBIENTALES ATENDIDAS EN EL PERIODO</t>
  </si>
  <si>
    <t>TDAAP</t>
  </si>
  <si>
    <t>TDAR</t>
  </si>
  <si>
    <t>TTRSMEAANT</t>
  </si>
  <si>
    <t>TTRSMEAACT</t>
  </si>
  <si>
    <t>VARIACIÓN PORCENTUAL DE VISITAS EN REDES SOCIALES DE LA OFERTA TURÍSTICA</t>
  </si>
  <si>
    <t>PORCENTAJE DE LA POBLACIÓN QUE IDENTIFICA A LA POLICÍA PREVENTIVA MUNICIPAL COMO UNA AUTORIDAD QUE LE INSPIRA CONFIANZA</t>
  </si>
  <si>
    <t>CUMPLIMIENTO DE OBLIGACIONES DE TRANSPARENCIA</t>
  </si>
  <si>
    <t>INVERSIÓN PER CÁPITA EN SALUD</t>
  </si>
  <si>
    <t>PORCENTAJE DE LA SUPERFICIE REFORESTADA</t>
  </si>
  <si>
    <t>SRÍA. GENERAL/CAPAMA</t>
  </si>
  <si>
    <t>Gasto en Capítulo 20000.</t>
  </si>
  <si>
    <t>PORCENTAJE DE BIENES MUEBLES REGISTRADOS CON TÍTULO DE PROPIEDAD</t>
  </si>
  <si>
    <t>Total de bienes muebles registrados con título de propiedad</t>
  </si>
  <si>
    <t>TBMRTP</t>
  </si>
  <si>
    <t>NOMBRE DEL INDICADOR</t>
  </si>
  <si>
    <t>Total del presupuesto asignado a acciones de bienestar en la vivienda</t>
  </si>
  <si>
    <t>Total del presupuesto ejercido para acciones de bienestar en la vivienda</t>
  </si>
  <si>
    <t>Total del presupuesto ejercido en acciones de bienestar en la educación</t>
  </si>
  <si>
    <t>Total del presupuesto asignado a acciones de bienestar en la educación</t>
  </si>
  <si>
    <t>TPEABE</t>
  </si>
  <si>
    <t>TPAABE</t>
  </si>
  <si>
    <t>Total del presupuesto ejercido para acciones de cultura incluyente</t>
  </si>
  <si>
    <t>Total del presupuesto asignado a acciones de cultura incluyente</t>
  </si>
  <si>
    <t>TPAACI</t>
  </si>
  <si>
    <t>TPEACI</t>
  </si>
  <si>
    <t>Total del presupuesto ejercido para acciones de activación física y deporte</t>
  </si>
  <si>
    <t>TPEAAFD</t>
  </si>
  <si>
    <t>Total del presupuesto asignado a acciones de activación física y deporte</t>
  </si>
  <si>
    <t>TPAAAFD</t>
  </si>
  <si>
    <t>NÚMERO DE PERSONAS MUERTAS, DESAPARECIDAS Y AFECTADAS DIRECTAMENTE ATRIBUIDO A DESASTRES POR AGUA POR CADA 100 MIL PERSONAS</t>
  </si>
  <si>
    <t>TASA DE VARIACIÓN PORCENTUAL DE COMITÉS VECINALES INSTALADOS</t>
  </si>
  <si>
    <t>Total de comités vecinales instalados en periodo evaluado</t>
  </si>
  <si>
    <t>TCVICOLAC</t>
  </si>
  <si>
    <t>TCVILOCAN</t>
  </si>
  <si>
    <t>TASA DE HOMICIDIOS POR CADA 100 MIL HABITANTES</t>
  </si>
  <si>
    <t>ESTRATEGIA</t>
  </si>
  <si>
    <t>ÁREA ESPECÍFICA</t>
  </si>
  <si>
    <t>TIPO</t>
  </si>
  <si>
    <t>DIMENSIÓN</t>
  </si>
  <si>
    <t>RANGO DEL INDICADOR</t>
  </si>
  <si>
    <t>MÉTODO DE CÁLCULO</t>
  </si>
  <si>
    <t>UNIDAD DE MEDIDA DEL INDICADOR</t>
  </si>
  <si>
    <t>UNIDAD DE MEDIDA DE LA VARIABLE</t>
  </si>
  <si>
    <t>legalidad y derechos humanos</t>
  </si>
  <si>
    <t>POR DEFINIRSE</t>
  </si>
  <si>
    <t>PORCENTAJE</t>
  </si>
  <si>
    <t>Bienes muebles</t>
  </si>
  <si>
    <t>(Total de bienes muebles registrados con título de propiedad/Total de bienes muebles del municipio)*100</t>
  </si>
  <si>
    <t>(Total de bienes muebles registrados con título de propiedad/Total de bienes muebles del municipio)*101</t>
  </si>
  <si>
    <t>PP</t>
  </si>
  <si>
    <t>DIRECCIÓN TÉCNICA Y ADMINISTRATIVA DE CABILDO</t>
  </si>
  <si>
    <t xml:space="preserve">Total de documentos de la Dirección Técnica de cabildo archivados </t>
  </si>
  <si>
    <t>Documentos</t>
  </si>
  <si>
    <t>DIRECCIÓN DE ASUNTOS JURÍDICOS</t>
  </si>
  <si>
    <t>ESTRATEGICO</t>
  </si>
  <si>
    <t>TASA DE VARIACIÓN DE RECOMENDACIONES ATENDIDAS POR CONCEPTO DE DERECHOS HUMANOS</t>
  </si>
  <si>
    <t>Número de recomendaciones emitido por Derechos Humanos del año actual</t>
  </si>
  <si>
    <t>Recomendaciones</t>
  </si>
  <si>
    <t>Número de recomendaciones emitido por Derechos Humanos del periodo anterior al evaluado</t>
  </si>
  <si>
    <t>(Total de documentos de la dirección técnica de cabildo digitalizados     /Total de documentos de la Dirección Técnica de cabildo archivados)</t>
  </si>
  <si>
    <t>((Número de recomendaciones emitido por Derechos Humanos del año actual-Número de recomendaciones emitido por Derechos Humanos del periodo anterior al evaluado)/Número de recomendaciones emitido por Derechos Humanos del año actual)*100</t>
  </si>
  <si>
    <t>((Número de recomendaciones emitido por Derechos Humanos del año actual-Número de recomendaciones emitido por Derechos Humanos del periodo anterior al evaluado)/Número de recomendaciones emitido por Derechos Humanos del año actual)*101</t>
  </si>
  <si>
    <t>DIRECCIÓN DE GOBERNACIÓN</t>
  </si>
  <si>
    <t>Comisarías y delegaciones</t>
  </si>
  <si>
    <t>(Total de comisarías y delegaciones atendidas  /Total de comisarías y delegaciones en el municipio)*100</t>
  </si>
  <si>
    <t>(Total de comisarías y delegaciones atendidas  /Total de comisarías y delegaciones en el municipio)*101</t>
  </si>
  <si>
    <t>Juicios</t>
  </si>
  <si>
    <t>Total de Juicios Resueltos/Total de Juicios en Proceso</t>
  </si>
  <si>
    <t>TASA DE VARIACIÓN DE MANIFESTACIONES ATENDIDAS DE COMPETENCIA MUNICIPAL</t>
  </si>
  <si>
    <t>TMCMPACT</t>
  </si>
  <si>
    <t>Total de manifestaciones de competencia municipal atendidas en el periodo evaluado</t>
  </si>
  <si>
    <t>Manifestaciones</t>
  </si>
  <si>
    <t>TMCMPANT</t>
  </si>
  <si>
    <t xml:space="preserve">Total de manifestaciones de competencia municipal periodo anterior al evaluado                           </t>
  </si>
  <si>
    <t>Procedimientos</t>
  </si>
  <si>
    <t>AÑOS</t>
  </si>
  <si>
    <t>Años</t>
  </si>
  <si>
    <t>VARIACIÓN PORCENTUAL DEL MARCO LEGAL EXISTENTE</t>
  </si>
  <si>
    <t>PRAPACT</t>
  </si>
  <si>
    <t xml:space="preserve">Porcentaje de reglamentos actualizados en el periodo actual  </t>
  </si>
  <si>
    <t>Porcentaje</t>
  </si>
  <si>
    <t>PRAPANT</t>
  </si>
  <si>
    <t xml:space="preserve">                                                                Porcentaje de reglamentos actualizados en el periodo anterior</t>
  </si>
  <si>
    <t>Reglamentos</t>
  </si>
  <si>
    <t>(Total de manifestaciones de competencia municipal atendidas en el periodo evaluado-Total de manifestaciones de competencia municipal periodo anterior al evaluado)/Total de manifestaciones de competencia municipal atendidas en el periodo evaluado)*100</t>
  </si>
  <si>
    <t>(Total de procedimientos jurídicos defendidos que representan un riesgo para los interéses de la administración pública /Total de procedimientos jurídicos)*100</t>
  </si>
  <si>
    <t>Total de Años de Vigencia de Reglamentos/Total de Reglamentos</t>
  </si>
  <si>
    <t>((Total de Reglamentos Aprobados para Actualización+Total de Reglamentos Aprobados para Nueva Creación)/(Total de Reglamentos Propuestos para Actualización en el Periodo+Total de Reglamentos Propuestos para Nueva Creación en el Periodo)) *100</t>
  </si>
  <si>
    <t>DIRECCIÓN DE PLANEACIÓN</t>
  </si>
  <si>
    <t>VARIACIÓN PORCENTUAL DE LA PERCEPCIÓN DEL DESEMPEÑO GUBERNAMENTAL EN EL PERIODO EVALUADO</t>
  </si>
  <si>
    <t>PEPANT</t>
  </si>
  <si>
    <t>PEPEV</t>
  </si>
  <si>
    <t>DIRECCIÓN DE ASUNTOS VECINALES Y CAMPESINOS</t>
  </si>
  <si>
    <t>Comités</t>
  </si>
  <si>
    <t>Total de comités vecinales instalados en el periodo anterior al evaluado</t>
  </si>
  <si>
    <t>(Total de comités vecinales instalados en periodo evaluado-Total de comités vecinales instalados en el periodo anterior al evaluado)/Total de comités vecinales instalados en periodo evaluado)*100</t>
  </si>
  <si>
    <t>DIRECCIÓN DE PROGRAMACIÓN Y CONTROL PRESUPUESTAL</t>
  </si>
  <si>
    <t>PESOS</t>
  </si>
  <si>
    <t>Pesos</t>
  </si>
  <si>
    <t>Policías</t>
  </si>
  <si>
    <t>Policías operativos</t>
  </si>
  <si>
    <t>Habitantes</t>
  </si>
  <si>
    <t>Vehículos</t>
  </si>
  <si>
    <t>POLICÍA VIAL</t>
  </si>
  <si>
    <t>74.3% a 89.0%</t>
  </si>
  <si>
    <t>Detenidos</t>
  </si>
  <si>
    <t>$2,155 a $34,478</t>
  </si>
  <si>
    <t>11.9 a 14.2</t>
  </si>
  <si>
    <t>PERSONAS</t>
  </si>
  <si>
    <t>Personas</t>
  </si>
  <si>
    <t>COORDINACIÓN ADMINISTRATIVA</t>
  </si>
  <si>
    <t>$197,889 a $262,297</t>
  </si>
  <si>
    <t>0 a 3.1%</t>
  </si>
  <si>
    <t>Solicitudes</t>
  </si>
  <si>
    <t>45.7 a 120.1</t>
  </si>
  <si>
    <t>SOLICITUDES DE SERVICIO</t>
  </si>
  <si>
    <t>12.7% a 29.5%</t>
  </si>
  <si>
    <t>Seguridad ciudadana</t>
  </si>
  <si>
    <t>PMspp</t>
  </si>
  <si>
    <t>Población Muestra servicio de la policía preventiva</t>
  </si>
  <si>
    <t>CONTRALORÍA GENERAL</t>
  </si>
  <si>
    <t>DIR. DE CONTROL INTERNO</t>
  </si>
  <si>
    <t>Quejas</t>
  </si>
  <si>
    <t>7.0 a 9.6</t>
  </si>
  <si>
    <t>6.1 a 20.1</t>
  </si>
  <si>
    <t>DETENIDOS</t>
  </si>
  <si>
    <t>11.2 a 13.4</t>
  </si>
  <si>
    <t>HOMICIDIOS DOLOSOS</t>
  </si>
  <si>
    <t>Homicidios</t>
  </si>
  <si>
    <t>POLICÍAS OPERATIVOS</t>
  </si>
  <si>
    <t>31% a 68%</t>
  </si>
  <si>
    <t>(Detenidos por Faltas Administrativas / Total de Detenidos) x 100</t>
  </si>
  <si>
    <t>Inversión en Programas de Prevención/ (Población Total Municipal / 1,000)</t>
  </si>
  <si>
    <t>Costo del Órgano de Seguridad Pública/Tránsito/Población Total Municipal</t>
  </si>
  <si>
    <t>((Número Solicitudes Servicio C4 Relacionadas con Acoso Físico+Número Solicitudes Servicio C4 Relacionadas con Acoso Sexual)/Número Solicitudes Servicio C4)*100</t>
  </si>
  <si>
    <t>(Número Solicitudes Servicio C4 Relacionadas con Violencia Familiar y Disputa Vecinal/Número Solicitudes Servicio C4) x 100</t>
  </si>
  <si>
    <t>(Población satisfecha con el servicio de la policía preventiva / Población Muestra servicio de la policía preventiva)*100</t>
  </si>
  <si>
    <t>Número Solicitudes Servicio C4 / (Población Total Municipal / 1,000)</t>
  </si>
  <si>
    <t>Número de Personas Muertas Ocasionadas por Conflictos con Violencia/(Población Total Municipal/100,000)</t>
  </si>
  <si>
    <t>Nómina Policías Operativos/Total de Policías Operativos</t>
  </si>
  <si>
    <t>Total de Años de Permanencia de los Policías Operativos/Total de Policías Operativos</t>
  </si>
  <si>
    <t>Total de Detenidos / (Población Total Municipal / 1,000)</t>
  </si>
  <si>
    <t>Total de Policías Operativos / (Población Total Municipal/ 1,000)</t>
  </si>
  <si>
    <t>Total de Homicidios Cometidos/(Población Total Municipal/100,000)</t>
  </si>
  <si>
    <t>Total de Quejas Contra el Órgano de Seguridad Pública/Tránsito / Total de Quejas contra el Ayuntamiento) x 100</t>
  </si>
  <si>
    <t>ambientales</t>
  </si>
  <si>
    <t>DIR. DE PROTECCIÓN CIVIL</t>
  </si>
  <si>
    <t xml:space="preserve">GESTIÓN </t>
  </si>
  <si>
    <t>0.0 - 0.1</t>
  </si>
  <si>
    <t>DIR. DE BOMBEROS</t>
  </si>
  <si>
    <t>INCENDIOS</t>
  </si>
  <si>
    <t>Incendios</t>
  </si>
  <si>
    <t>0 a 0.3%</t>
  </si>
  <si>
    <t>0.0 a 0.1</t>
  </si>
  <si>
    <t>COORDINACIÓN GENERAL DE PROTECCIÓN CIVIL Y BOMBEROS</t>
  </si>
  <si>
    <t>14.2 a 15.9</t>
  </si>
  <si>
    <t>NÚMERO DE BOMBEROS POR CADA 100,000 HABITANTES</t>
  </si>
  <si>
    <t>BOMBEROS</t>
  </si>
  <si>
    <t>Bomberos</t>
  </si>
  <si>
    <t>Número de Incendios Relacionados con Muertes / (Población Total Municipal/100,000)</t>
  </si>
  <si>
    <t>Número de Personas Muertas, Desaparecidas y Afectadas Directamente Atribuido a Desastres por Agua/(Población Total Municipal/100,000)</t>
  </si>
  <si>
    <t>1 a 0.3%</t>
  </si>
  <si>
    <t>2 a 0.3%</t>
  </si>
  <si>
    <t>((Número de Personas Muertas, Desaparecidas y Afectadas Directamente Atribuido a Desastres Naturales+Número de Personas Muertas, Desaparecidas y Afectadas Directamente Atribuido a Desastres Económicos y Sociales)/(Población Total Municipal/100,000))</t>
  </si>
  <si>
    <t>Número de Personas Muertas, Desaparecidas y Afectadas Directamente Atribuido a Desastres Naturales/(Población Total Municipal/100,000)</t>
  </si>
  <si>
    <t>Total de Bomberos / (Población Total Municipal/100,000)</t>
  </si>
  <si>
    <t>0%  -  3.6%</t>
  </si>
  <si>
    <t>DIRECCIÓN DE OBRAS PÚBLICAS</t>
  </si>
  <si>
    <t>$1.00  -  $4.94</t>
  </si>
  <si>
    <t>2.0  -  4.4</t>
  </si>
  <si>
    <t>KILÓMETROS</t>
  </si>
  <si>
    <t>Kilómetros</t>
  </si>
  <si>
    <t>74.7%  - 82.1%</t>
  </si>
  <si>
    <t>Metros cuadrados</t>
  </si>
  <si>
    <t>Accidentes</t>
  </si>
  <si>
    <t>(Inversión en Movilidad Alternativa/Inversión en Infraestructura) x 100</t>
  </si>
  <si>
    <t>(Inversión en Mantenimiento Vialidades Asfaltadas Zona Urbana+IInversión en Mantenimiento Vialidades Asfaltadas Zona Rural) / Metros Cuadratos Totales de Vialidades Asfaltadas en el Municipio</t>
  </si>
  <si>
    <t>Kilómetros de Ciclovías/(Población Total Municipal/100,000)</t>
  </si>
  <si>
    <t>Kilómetros del Sistema de Transporte Público Colectivo/(PTM/100,000)</t>
  </si>
  <si>
    <t>(Metros Cuadrados Totales de Vialidades de Concreto Hidráulico en el Municipio+Metros Cuadratos Totales de Vialidades Asfaltadas en el Municipio) /Total de Metros Cuadrados de Vialidades en el Municipio</t>
  </si>
  <si>
    <t>0.36  -  0.53</t>
  </si>
  <si>
    <t>VEHICULOS</t>
  </si>
  <si>
    <t>DIRECCIÓN DE DESARROLLO URBANO Y VIVIENDA</t>
  </si>
  <si>
    <t>Escuelas</t>
  </si>
  <si>
    <t>0.06  -  0.23</t>
  </si>
  <si>
    <t>INFRACCIONES</t>
  </si>
  <si>
    <t>Infracciones</t>
  </si>
  <si>
    <t>Vialidades</t>
  </si>
  <si>
    <t>(Parque Vehicular/Población Total Municipal)</t>
  </si>
  <si>
    <t>Total de Infracciones/Parque Vehicular</t>
  </si>
  <si>
    <t>2.5.</t>
  </si>
  <si>
    <t>35.2  -  80.2</t>
  </si>
  <si>
    <t>ACCIDENTES VIALES</t>
  </si>
  <si>
    <t>2.1%  -  4.7%</t>
  </si>
  <si>
    <t>5.9%  -  19.2%</t>
  </si>
  <si>
    <t>19.4%  -  24.5%</t>
  </si>
  <si>
    <t>1.0  -  6.0</t>
  </si>
  <si>
    <t>FALLECIMIENTOS</t>
  </si>
  <si>
    <t>Fallecimientos</t>
  </si>
  <si>
    <t>Accidentes Viales/ (Población Total Municipal / 10,000)</t>
  </si>
  <si>
    <t>(Accidentes Viales con Involucramiento del Peatón y Ciclista/Accidentes Viales) x100</t>
  </si>
  <si>
    <t>(Accidentes Viales Ocasionados por Transporte Público Urbano y Metropolitano/ Accidentes Viales) x 100</t>
  </si>
  <si>
    <t>(Inversión en Movilidad Alternativa/Inversión en Movilidad Tradicional) x 100</t>
  </si>
  <si>
    <t>Total Fallecimientos por Accidentes Viales/ (Población Total Municipal/100,000)</t>
  </si>
  <si>
    <t>$2,614 a $13,953</t>
  </si>
  <si>
    <t>DIRECCIÓN DE CONTABILIDAD</t>
  </si>
  <si>
    <t>40.6% a 63.2%</t>
  </si>
  <si>
    <t>20.8% a 30.9%</t>
  </si>
  <si>
    <t>DIRECCIÓN DE EGRESOS</t>
  </si>
  <si>
    <t>77.9% a 193.4%</t>
  </si>
  <si>
    <t>DIRECCIÓN DE RECURSOS MATERIALES</t>
  </si>
  <si>
    <t>$21,138 a $49,809</t>
  </si>
  <si>
    <t>LITROS</t>
  </si>
  <si>
    <t>Litros</t>
  </si>
  <si>
    <t>5.6 a 7.7</t>
  </si>
  <si>
    <t>Total de años de antigüedad de vehículos automotores propiedad del municipio. (sumatoria de los años comprendidos entre el año de la fecha de fabricación de cada vehículo automotor propiedad del municipio. Se contabilizarán los años y sus fracciones)</t>
  </si>
  <si>
    <t>DIRECCIÓN DE SANEAMIENTO BÁSICO</t>
  </si>
  <si>
    <t>DIR. DE SANEAMIENTO BÁSICO</t>
  </si>
  <si>
    <t>Unidades recolectoras</t>
  </si>
  <si>
    <t>(Costo de Accidentes Viales por Vehículos Municipales/Accidentes Viales Vehículos Municipales)</t>
  </si>
  <si>
    <t>(Consumo Eléctrico en Instalaciones Municipales/Ingresos Propios Municipales ) x 100</t>
  </si>
  <si>
    <t>(Gasto en Conceptos Contables 2600 y 2900./Gasto en Capítulo 20000.) x100</t>
  </si>
  <si>
    <t>(Gasto en Concepto Contable 3500./Gasto en Capítulo 3000.) x 100</t>
  </si>
  <si>
    <t>(Gasto administrativo anual/Ingresos Propios Municipales ) x 100</t>
  </si>
  <si>
    <t>(Gasto administrativo semestral/Gasto total del municipio) x 100</t>
  </si>
  <si>
    <t>Gasto en mantenimiento en unidades recolectoras de residuos sólidos del municipio/Total de unidades recolectoras del municipio</t>
  </si>
  <si>
    <t>Gasto en Mantenimiento en Vehículos Automotores Propiedad del Municipio/Total de Vehículos Automotores Propiedad del Municipio</t>
  </si>
  <si>
    <t>Litros de combustible Gastados/Población Total Municipal</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</si>
  <si>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</si>
  <si>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7.9% a 8.4%</t>
  </si>
  <si>
    <t>DIR. CATASTRO</t>
  </si>
  <si>
    <t>45.8% a 72.2%</t>
  </si>
  <si>
    <t>$727  -  $2,524</t>
  </si>
  <si>
    <t>0.4% a 1.4%</t>
  </si>
  <si>
    <t>0.80 a 1.44</t>
  </si>
  <si>
    <t>96.8% PROMEDIO</t>
  </si>
  <si>
    <t>GASTOS</t>
  </si>
  <si>
    <t>DIRECCIÓN DE INGRESOS</t>
  </si>
  <si>
    <t>48.2%  -  75.1%</t>
  </si>
  <si>
    <t>$2661  -  $5,140</t>
  </si>
  <si>
    <t>48.1% a 75.1%</t>
  </si>
  <si>
    <t>VECES EL TAMAÑO DE LOS RECURSOS</t>
  </si>
  <si>
    <t>14.6% a 19.6%</t>
  </si>
  <si>
    <t>(ADEFAS/Ingresos Totales) x 100</t>
  </si>
  <si>
    <t>(Cuentas Cobradas por Impuesto Predial/Cuentas Totales de Impuesto Predial) x 100</t>
  </si>
  <si>
    <t>Ingresos propios municipales/Población Total Municipal</t>
  </si>
  <si>
    <t>Deuda Total/Ingresos propios municipales</t>
  </si>
  <si>
    <t>(Inversión en Planeación/ Egresos Totales) x 100</t>
  </si>
  <si>
    <t>((Gasto Corriente Anual Destinados a Mujeres, Pobres y Grupos Vulnerables+Gasto de Capital Destinados a Mujeres, Pobres y Grupos Vulnerables)/(Gasto Corriente Anual+Gasto de Capital ))*100</t>
  </si>
  <si>
    <t>0.80-1.44</t>
  </si>
  <si>
    <t>(Ingresos Propios Municipales+Participaciones Federales Semestrales)/Gasto Corriente Semestral</t>
  </si>
  <si>
    <t>(Gastos Primarios/Ingresos Presupuestados)*100</t>
  </si>
  <si>
    <t>(Gasto en Patrimonio Cultural+Gasto en Patrimonio Natural)/Población Total Municipal</t>
  </si>
  <si>
    <t>Gna</t>
  </si>
  <si>
    <t>Gasto de Nómina anual</t>
  </si>
  <si>
    <t>(Gasto de Nómina anual/Ingresos propios municipales)*100</t>
  </si>
  <si>
    <t>(Ingresos Recaudados por Impuestos Predial/Monto Facturable por Impuesto Predial) x 100</t>
  </si>
  <si>
    <t>(Ingresos Totales/Población Total Municipal)</t>
  </si>
  <si>
    <t>(Recursos del Ramo 33 Ejercidos/Ingresos Totales)100</t>
  </si>
  <si>
    <t>DIRECCIÓN DE RECURSOS HUMANOS</t>
  </si>
  <si>
    <t>3.8% a 9.0%</t>
  </si>
  <si>
    <t>DIRECCIÓN DE INFORMATICA</t>
  </si>
  <si>
    <t>Empleados</t>
  </si>
  <si>
    <t>$68,689 a $118,044</t>
  </si>
  <si>
    <t>0 a 28%</t>
  </si>
  <si>
    <t xml:space="preserve">Total de Cargos Directivos </t>
  </si>
  <si>
    <t>Cargos Directivos</t>
  </si>
  <si>
    <t>0 a 49%</t>
  </si>
  <si>
    <t>Escaños</t>
  </si>
  <si>
    <t>Total de Escaños en el Ayuntamiento ocupados por Mujeres</t>
  </si>
  <si>
    <t>HORAS</t>
  </si>
  <si>
    <t>Total de personal de base semestral</t>
  </si>
  <si>
    <t>DIRECCIÓN GENERAL DE CAPAMA</t>
  </si>
  <si>
    <t>EMPLEADOS</t>
  </si>
  <si>
    <t xml:space="preserve">Total de empleados (as) municipales  </t>
  </si>
  <si>
    <t>(Costo Total de Pensionados y Jubilados/Gasto de Nómina anual)*100</t>
  </si>
  <si>
    <t xml:space="preserve">Gasto de Nómina semestral/Total de empleados (as) municipales  </t>
  </si>
  <si>
    <t>Total de Escaños en el Ayuntamiento ocupados por Mujeres/Total de Escaños en el Ayuntamiento</t>
  </si>
  <si>
    <t>Horas</t>
  </si>
  <si>
    <t>TotaldeHorasdeCapacitaciónaEmpleadosdeBase/Total de personal de base semestral</t>
  </si>
  <si>
    <t>Total de Horas de Capacitación a Empleados de Confianza/Total de empleados de confianza</t>
  </si>
  <si>
    <t>Total de empleados (as) municipales/(Población Total Municipal/100)</t>
  </si>
  <si>
    <t>Total de empleados municipales en el periodo actual</t>
  </si>
  <si>
    <t xml:space="preserve">Total de empleados municipales en el periodo anterior </t>
  </si>
  <si>
    <t>((Total de empleados municipales en el periodo actual-Total de empleados municipales en el periodo anterior )/Total de empleados municipales en el periodo actual)*100</t>
  </si>
  <si>
    <t>PMge</t>
  </si>
  <si>
    <t>Población muestra gobierno efectivo</t>
  </si>
  <si>
    <t>agua y drenaje</t>
  </si>
  <si>
    <t>Viviendas</t>
  </si>
  <si>
    <t>residuos sólidos</t>
  </si>
  <si>
    <t xml:space="preserve">4.4 a 9.9 </t>
  </si>
  <si>
    <t>PR1+PR2+PR3+PR4+PR5+PR6+PR7+PR8+PR9+PR10</t>
  </si>
  <si>
    <t>PUNTOS CUMPLIDOS (ESCALA 0 A 10)</t>
  </si>
  <si>
    <t>El relleno cumple con el punto 7.1 de la NOM-083-2003 relativo a que
el relleno debe contar con una barrera geológica natural o equivalente
a un espesor de un metro y un coeficiente de conductividad hidráulica
de al menos 1x10 cm/seg sobre una zona destinada al
establecimiento de las celdas de disposición final, o bien, garantizarla
con un sistema de impermeabilización equivalente.</t>
  </si>
  <si>
    <t>El relleno cumple con el punto 7.2 de la NOM-083-2003 relativo a que
se garantiza la extracción, captación, conducción y control del biogás
generado en el sitio de disposición final.</t>
  </si>
  <si>
    <t>El relleno cumple con el punto 7.3 de la NOM-083-2003 que indica
que debe construirse un sistema que garantice la captación y
extracción del lixiviado generado en el sitio de disposición final.</t>
  </si>
  <si>
    <t>El relleno cumple con el punto 7.4 de la NOM-083-2003 que indica
que debe existir un drenaje pluvial para el desvío de escurrimientos
pluviales y el desalojo del agua de lluvia, minimizando de esta forma
su infiltración a las celdas</t>
  </si>
  <si>
    <t>El relleno cumple con el punto 7.7 de la NOM-083-2003 el cual indica
que se debe controlar la dispersión de materiales ligeros, la fauna
nociva y la infiltración pluvial. Además los residuos deben ser
cubiertos en forma continua y dentro de un lapso menor a 24 horas
posteriores a su depósito</t>
  </si>
  <si>
    <t>El relleno cumple con las especificaciones citadas en los puntos del
6.1.1 al 6.1.7 de la NOM-083-2003, referidas a las restricciones para
la ubicación del sitio</t>
  </si>
  <si>
    <t>El relleno posee los estudios geológicos (punto 6.2.1) e hidrológicos
(punto 6.2.2) que marca la NOM-083-2003.</t>
  </si>
  <si>
    <t>El relleno posee los estudios topográfico, geotécnico y de evaluación
geológica definidos en el punto 6.3 (incisos a, b y c, respectivamente)
que marca la NOM-083-2003</t>
  </si>
  <si>
    <t xml:space="preserve">El terreno donde se ubica el relleno sanitario no presenta ningún
problema legal respecto a la propiedad del mismo </t>
  </si>
  <si>
    <t>$221 a $398</t>
  </si>
  <si>
    <t>POR DEFINIR</t>
  </si>
  <si>
    <t>2.3 a 4</t>
  </si>
  <si>
    <t>POS1+POS2+POS3+POS4</t>
  </si>
  <si>
    <t>El relleno cumple con el inciso "c" del punto 7.10 de la NOM-083-2003 referido a elaborar un informe mensual de
actividades.</t>
  </si>
  <si>
    <t>El relleno cumple con los puntos 7.11.1, 7.11.2 y 7.11.3 de la NOM-083-2003 referido a instrumentar un programa para el monitoreo del biogás (7.11.1), del lixiviado (7.11.2) y de los acuíferos (7.11.3) y además conserva los registros
correspondientes</t>
  </si>
  <si>
    <t>El relleno cumple con el inciso "a" del punto 7.10 de la NOM-083-2003 referido a la tenencia de un manual de operación con un contenido específico que cita el mismo punto referido</t>
  </si>
  <si>
    <t>alumbrado</t>
  </si>
  <si>
    <t>DIRECCIÓN DE ALUMBRADO PÚBLICO</t>
  </si>
  <si>
    <t>$804 - $1,498</t>
  </si>
  <si>
    <t>$128 - $493</t>
  </si>
  <si>
    <t>ITMAP</t>
  </si>
  <si>
    <t>Kilovatio-Hora (KWH)</t>
  </si>
  <si>
    <t>Alumbrado</t>
  </si>
  <si>
    <t>Luminarias</t>
  </si>
  <si>
    <t>NVCAM</t>
  </si>
  <si>
    <t>Número de Vialidades con Alumbrado en el Municipio en el periodo evaluado</t>
  </si>
  <si>
    <t>NVCAMAPE</t>
  </si>
  <si>
    <t>Número de Vialidades con Alumbrado en el Municipio en el periodo anterior al evaluado</t>
  </si>
  <si>
    <t>Metros cúbicos</t>
  </si>
  <si>
    <t>Colectores</t>
  </si>
  <si>
    <t>NÚMERO</t>
  </si>
  <si>
    <t>Obras</t>
  </si>
  <si>
    <t>Predios</t>
  </si>
  <si>
    <t>Tomas domiciliarias</t>
  </si>
  <si>
    <t>66.5% - 97.0%</t>
  </si>
  <si>
    <t>Agua y drenaje</t>
  </si>
  <si>
    <t>(Población que considera al gobierno municipal como efectivo/Población muestra gobierno efectivo)*100</t>
  </si>
  <si>
    <t>Costo Total del Servicio de Recolección/ (Viviendas Urbanas con Servicio de Recolección+Viviendas Rurales con Servicio de Recolección)</t>
  </si>
  <si>
    <t>SI o NO</t>
  </si>
  <si>
    <t>(Viviendas Rurales con Servicio de Recolección/Total de Viviendas Zona Rural)</t>
  </si>
  <si>
    <t>(Viviendas Urbanas con Servicio de Recolección/Total de Viviendas Zona Urbana)</t>
  </si>
  <si>
    <t>Costo Total de Operación del Alumbrado Público/ (Número de Luminarias en Zona Urbana+Número de Luminarias en Zona Rural)</t>
  </si>
  <si>
    <t>Inversión Total de Mantenimiento de Alumbrado Público/ (Número de Luminarias en Zona Urbana+Número de Luminarias en Zona Rural)</t>
  </si>
  <si>
    <t>(Kilovatio-Hora Consumidos por el Gobierno Municipal Provenientes de Fuentes de Energía Renovables/Total de Kilovatio-Hora Consumidos del Gobierno Municipal)*100</t>
  </si>
  <si>
    <t>(Número de luminarias del municipio rehabilitadas  /Total de Luminarias en el Municipio)*100</t>
  </si>
  <si>
    <t>((Número de Vialidades con Alumbrado en el Municipio en el periodo evaluado-Número de Vialidades con Alumbrado en el Municipio en el periodo anterior al evaluado)/Número de Vialidades con Alumbrado en el Municipio en el periodo evaluado)*100</t>
  </si>
  <si>
    <t>(Costo de Operación y Mantenimiento de la Red de Drenaje/Número Total de Predios con Toma a la Red de Drenaje)</t>
  </si>
  <si>
    <t>Costo de Operación y Mantenimiento de la Red de Agua Potable/(Número Total de Tomas Domiciliarias de Agua Potable en Zona Urbana+Número Total de Tomas Domiciliarias de Agua Potable en Zona Rural)</t>
  </si>
  <si>
    <t>(Metros Cúbicos de Aguas Residuales Tratadas/Metros Cúbicos de Aguas Residuales)*100</t>
  </si>
  <si>
    <t>(Número de colectores/atarjeas rehabilitadas/Número de colectores/atarjeas programadas)*100</t>
  </si>
  <si>
    <t>(Número de obras de infraestructura civil realizadas/Número de obras de infraestructura civil  programadas)</t>
  </si>
  <si>
    <t>DIR. DE INGRESOS</t>
  </si>
  <si>
    <t>(Ingresos Propios Municipales/Ingresos Totales)*100</t>
  </si>
  <si>
    <t>(Predios con Servicio de Agua Potable Aceptable (16 a 23 horas)/Total de Predios con Servicio de Agua Potable) *100</t>
  </si>
  <si>
    <t>(Predios con Servicio de Agua Potable Bueno (24 horas)/Total de Predios con Servicio de Agua Potable) *100</t>
  </si>
  <si>
    <t>(Predios con Servicio de Agua Potable Deficiente (8 a 15 horas)/Total de Predios con Servicio de Agua Potable) *100</t>
  </si>
  <si>
    <t>(Predios con Servicio de Agua Potable Malo (8 horas o menos)/Total de Predios con Servicio de Agua Potable)*100</t>
  </si>
  <si>
    <t>(Predios Zona Rural Conectados a la Red de Drenaje/ Total de Predios en Zona Rural) *100</t>
  </si>
  <si>
    <t>(Predios Zona Urbana Conectados a la Red de Drenaje/Total de Predios en Zona Urbana)*100</t>
  </si>
  <si>
    <t>Permisos</t>
  </si>
  <si>
    <t>Consultas</t>
  </si>
  <si>
    <t>SECRETARÍA GENERAL</t>
  </si>
  <si>
    <t>Servicios</t>
  </si>
  <si>
    <t>Visitantes</t>
  </si>
  <si>
    <t>Total de horas de capacitación a personal de confianza</t>
  </si>
  <si>
    <t>Estudiantes</t>
  </si>
  <si>
    <t>Dependencias</t>
  </si>
  <si>
    <t>Requerimientos</t>
  </si>
  <si>
    <t>DIR. DE POLÍTICAS PÚBLICAS Y TRANSPARENCIA</t>
  </si>
  <si>
    <t>Visitas</t>
  </si>
  <si>
    <t>Toneladas</t>
  </si>
  <si>
    <t>Familias</t>
  </si>
  <si>
    <t>Total de Bomberos/ (Población Total Municipal/100,000)</t>
  </si>
  <si>
    <t>141 -226</t>
  </si>
  <si>
    <t>DIRECCIÓN DE INSPECCIÓN Y VIGILANCIA</t>
  </si>
  <si>
    <t>Denuncias</t>
  </si>
  <si>
    <t>DIRECCIÓN DE NORMATIVIDAD E IMPACTO AMBIENTAL</t>
  </si>
  <si>
    <t>1.6 -8.3</t>
  </si>
  <si>
    <t>METROS CUADRADOS</t>
  </si>
  <si>
    <t>VARIACIÓN PORCENTUAL DE LA SUPERFICIE REFORESTADA EN EL PERIODO EVALUADO</t>
  </si>
  <si>
    <t>M2RPACT</t>
  </si>
  <si>
    <t>M2RPPANT</t>
  </si>
  <si>
    <t>DIRECCIÓN DE EDUCACION Y CULTURA ECOLOGICA</t>
  </si>
  <si>
    <t>GESTION</t>
  </si>
  <si>
    <t>Total de personas sensibilizadas en materia ambiental periodo actual</t>
  </si>
  <si>
    <t>TPSMAPANT</t>
  </si>
  <si>
    <t>287 - 338</t>
  </si>
  <si>
    <t>KILOGRAMOS</t>
  </si>
  <si>
    <t>Kilogramos de residuos sólidos generados</t>
  </si>
  <si>
    <t>Kilogramos</t>
  </si>
  <si>
    <t>TASA DE  AGUAS RESIDUALES TRATADAS EN EL PERIODO EVALUADO</t>
  </si>
  <si>
    <t>M3ARTPACT</t>
  </si>
  <si>
    <t xml:space="preserve">Metros cúbicos de aguas residuales tratadas en el periodo actual       </t>
  </si>
  <si>
    <t>M3ARTPANT</t>
  </si>
  <si>
    <t>Asentamientos Humanos en Zona Urbana Irregulares (Anexar relación de colonias)</t>
  </si>
  <si>
    <t>Asentamientos</t>
  </si>
  <si>
    <t>DIRECCIÓN DE CATASTRO</t>
  </si>
  <si>
    <t>VARIACIÓN PORCENTUAL DE VIVIENDAS REGULARIZADAS</t>
  </si>
  <si>
    <t>TVRPE</t>
  </si>
  <si>
    <t>Total de viviendas regularizadas en el periodo evaluado</t>
  </si>
  <si>
    <t>RVRPANT</t>
  </si>
  <si>
    <t>DIRECCIÓN DE LICENCIAS, VERIFICACION Y DICTAMENES URBANOS</t>
  </si>
  <si>
    <t>LICENCIAS</t>
  </si>
  <si>
    <t>Licencias</t>
  </si>
  <si>
    <t>Total de Asentamientos Humanos Zona Urbana (Anexar relación de colonias)</t>
  </si>
  <si>
    <t>SECRETARÍA DE TURISMO MUNICIPAL</t>
  </si>
  <si>
    <t>SECRETARIA DE TURISMO</t>
  </si>
  <si>
    <t>PTCPA</t>
  </si>
  <si>
    <r>
      <t>ANUA</t>
    </r>
    <r>
      <rPr>
        <sz val="8"/>
        <rFont val="Arial Narrow"/>
        <family val="2"/>
      </rPr>
      <t>L</t>
    </r>
  </si>
  <si>
    <t>PTCPANT</t>
  </si>
  <si>
    <t>VARIACIÓN PORCENTUAL DE SOLICITUDES DE INFORMACIÓN DE LOS SECTORES PÚBLICOS Y PRIVADOS  EN EL PERIODO</t>
  </si>
  <si>
    <t>TSISPPPACT</t>
  </si>
  <si>
    <t>TSISPPPANT</t>
  </si>
  <si>
    <t>VARIACIÓN PORCENTUAL DE AFLUENCIA TURÍSTICA EN EL MUNICIPIO</t>
  </si>
  <si>
    <t>ATPAC</t>
  </si>
  <si>
    <t>Turistas</t>
  </si>
  <si>
    <t>ATPAN</t>
  </si>
  <si>
    <t>TTAPACT</t>
  </si>
  <si>
    <t>TTAPANT</t>
  </si>
  <si>
    <t>VARIACIÓN PORCENTUAL DE INFORMADORES, PRESTADORES Y PROMOTORES TURÍSITICOS CREDENCIALIZADOS</t>
  </si>
  <si>
    <t>TISTAANT</t>
  </si>
  <si>
    <t>VARIACIÓN PORCENTUAL DE VISITANTES EN RELACIÓN AL RANKING A NIVEL NACIONAL DE LOS DESTINOS DE PLAYA Y SOL</t>
  </si>
  <si>
    <t>NVRNDPPACT</t>
  </si>
  <si>
    <t>NVRNDPPANT</t>
  </si>
  <si>
    <t>DIRECCIÓN DE DESARROLLO ECONÓMICO</t>
  </si>
  <si>
    <t>PLEINFPACT</t>
  </si>
  <si>
    <t>PLEINFPANT</t>
  </si>
  <si>
    <t>TASA DE EMPLEOS DIRECTOS GENERADOS POR LA APERTURA DE EMPRESAS EN EL PERIODO ACTUAL RESPECTO AL AÑO ANTERIOR</t>
  </si>
  <si>
    <t>Empleos</t>
  </si>
  <si>
    <t>VARIACIÓN PORCENTUAL DE EMPRESAS INCENTIVADAS CON PROGRAMAS ECONÓMICOS DEL MUNICIPIO</t>
  </si>
  <si>
    <t>INCPPPACT</t>
  </si>
  <si>
    <t>Empresas</t>
  </si>
  <si>
    <t>INCPPPANT</t>
  </si>
  <si>
    <t>VARIACIÓN PORCENTUAL DE EMPRESAS CAPACITADAS POR MUNICIPIO</t>
  </si>
  <si>
    <t>TECMPACT</t>
  </si>
  <si>
    <t>TECMPANT</t>
  </si>
  <si>
    <t>DIRECCIÓN DE DESARROLLO RURAL</t>
  </si>
  <si>
    <t>VARIACION PORCENTUAL  EN LOS INGRESOS DE LOS PRODUCTORES BENEFICIADOS CON PROYECTOS DE AGRICULTURA, GANADERÍA,FORESTAL Y PESCA</t>
  </si>
  <si>
    <t>PINGPPO</t>
  </si>
  <si>
    <t>PINGPPOTG</t>
  </si>
  <si>
    <t>Promedio de ingresos  de los productores con el proyecto otorgado</t>
  </si>
  <si>
    <t>VARIACION PORCENTUAL EN LA PRODUCCIÓN PESQUERA</t>
  </si>
  <si>
    <t>TPPAAANT</t>
  </si>
  <si>
    <t>TPAAEAACT</t>
  </si>
  <si>
    <t>VARIACION PORCENTUAL DE PROYECTOS ALTERNATIVOS ENTREGADOS</t>
  </si>
  <si>
    <t>Proyectos productivos</t>
  </si>
  <si>
    <t>(Total de denuncias ambientales atendidas en el periodo/Total de denuncias ambientales recibidas)</t>
  </si>
  <si>
    <t>(Superficie (M2) de Playas Certificadas en el Municipio/Superficie Total de Playas en el Municipio)*100</t>
  </si>
  <si>
    <t xml:space="preserve">Total de toneladas de residuos sólidos marinos extraídos periodo actual    </t>
  </si>
  <si>
    <t>((Total de toneladas de residuos sólidos marinos extraídos periodo actual-Total de toneladas de residuos sólidos marinos extraídos periodo anterior)/Total de toneladas de residuos sólidos marinos extraídos periodo actual))*100</t>
  </si>
  <si>
    <t>(Metros Cuadrados de Áreas Verdes en Zona Urbana/Población Total Municipal)</t>
  </si>
  <si>
    <t>(Metros Cuadrados de Módulos de Recreo en Zona Urbana/Población Total Municipal)</t>
  </si>
  <si>
    <t>(Total de superficie reforestada por el municipio/Total de superficie devastada en el municipio)*100</t>
  </si>
  <si>
    <t>((Superficie reforestada en el periodo actual-Superficie reforestada en el periodo anterior)/Superficie reforestada en el periodo actual)*100</t>
  </si>
  <si>
    <t>((Total de personas sensibilizadas en materia ambiental periodo actual-Total de personas sensibilizadas en materia ambiental periodo anterior)/Total de personas sensibilizadas en materia ambiental periodo actual)*100</t>
  </si>
  <si>
    <t>Total de personas sensibilizadas en materia ambiental periodo anterior al evaluado</t>
  </si>
  <si>
    <t>Total de toneladas de residuos sólidos marinos extraídos periodo anterior al evaluado</t>
  </si>
  <si>
    <t>Metros cúbicos de aguas residuales tratadas en el periodo anterior al evaluado</t>
  </si>
  <si>
    <t>(Metros cúbicos de aguas residuales tratadas en el periodo actual -Metros cúbicos de aguas residuales tratadas en el periodo anterior al evaluado)/Metros cúbicos de aguas residuales tratadas en el periodo actual )*100</t>
  </si>
  <si>
    <t>(Asentamientos Humanos en Zona Urbana Irregulares (Anexar relación de colonias)/Total de Asentamientos Humanos Zona Urbana (Anexar relación de colonias)) x 100</t>
  </si>
  <si>
    <t>Total de viviendas regularizadas en el periodo anterior al evaluado</t>
  </si>
  <si>
    <t>(Total de viviendas regularizadas en el periodo evaluado-Total de viviendas regularizadas en el periodo anterior al evaluado)/Total de viviendas regularizadas en el periodo evaluado)*100</t>
  </si>
  <si>
    <t>Número de horas empleadas para el trámite de licencias para negocios/Número de licencias para Negocios otorgadas</t>
  </si>
  <si>
    <t>(Número de horas empleadas para el trámite de permisos de construcción de una adición /Número de permisos de construcción una adición otorgados)</t>
  </si>
  <si>
    <t xml:space="preserve">Número de prestadores turísticos capacitados en el periodo anterior al evaluado                                                        </t>
  </si>
  <si>
    <t>((Número de prestadores turísticos cpacitados en el periodo actual-Número de prestadores turísticos capacitados en el periodo anterior al evaluado)/Número de prestadores turísticos cpacitados en el periodo actual)*100</t>
  </si>
  <si>
    <t>Número de licencias para Negocios otorgadas/(Población Total Municipal*1000)</t>
  </si>
  <si>
    <t xml:space="preserve">Total de solicitudes de información de los sectores público y privado en el periodo evaluado                      </t>
  </si>
  <si>
    <t>Total de solicitudes de información de los sectores público y privado en el periodo anterior al evaluado</t>
  </si>
  <si>
    <t xml:space="preserve">Afluencia turística en el periodo evaluado                               </t>
  </si>
  <si>
    <t>Afluencia turística en el periodo anterior al evaluado</t>
  </si>
  <si>
    <t>((Total de solicitudes de información de los sectores público y privado en el periodo evaluado-Total de solicitudes de información de los sectores público y privado en el periodo anterior al evaluado)/Total de solicitudes de información de los sectores público y privado en el periodo evaluado)*100</t>
  </si>
  <si>
    <t>((Afluencia turística en el periodo evaluado -Afluencia turística en el periodo anterior al evaluado)/Afluencia turística en el periodo evaluado)*100</t>
  </si>
  <si>
    <t xml:space="preserve">Total de  turistas atendidos en el peiodo evaluado      </t>
  </si>
  <si>
    <t xml:space="preserve">Total de turistas atendidos en el periodo anterior al evaluado   </t>
  </si>
  <si>
    <t xml:space="preserve">Total de visitas en redes sociales en el periodo evaluado                                                                           </t>
  </si>
  <si>
    <t>Total de visitas en redes sociales en el periodo anterior al evaluado</t>
  </si>
  <si>
    <t>((Total de de informadores, prestadores y promotores de servicios turísticos credencializados en el año actual-Total de de informadores, prestadores y promotores de servicios turísticos credencializados en el año anterior)/Total de de informadores, prestadores y promotores de servicios turísticos credencializados en el año actual)*100</t>
  </si>
  <si>
    <t xml:space="preserve">Total de inversión en infraestructura en el sector turismo en el periodo evaluado                                                                </t>
  </si>
  <si>
    <t>VARIACIÓN ANUAL PORCENTUAL DE INVERSIÓN EN INFRAESTRUCTURA EN EL SECTOR TURISMO</t>
  </si>
  <si>
    <t xml:space="preserve">Total de inversión en infraestructura en el sector turismo en el periodo anterior al evaluado                                                         </t>
  </si>
  <si>
    <t>((Total de inversión en infraestructura en el sector turismo en el periodo evaluado -Total de inversión en infraestructura en el sector turismo en el periodo anterior al evaluado)/Total de inversión en infraestructura en el sector turismo en el periodo evaluado )*100</t>
  </si>
  <si>
    <t xml:space="preserve">Número de visitantes de acuerdo al Ranking a nivel nacional de los destinos de playa y sol en el periodo evaluado                                                                                                  </t>
  </si>
  <si>
    <t>Número de visitantes de acuerdo al Ranking a nivel nacional de los destinos de playa y sol en el periodo anterior al evaluado</t>
  </si>
  <si>
    <t xml:space="preserve">VARIACIÓN PORCENTUAL DE PERSONAS LABORANDO EN EL EMPLEO INFORMAL </t>
  </si>
  <si>
    <t>Número de personas laborando en el empleo informal en el periodo anterior al evaluado</t>
  </si>
  <si>
    <t>Empleos directos generados por la apertura de empresas en el periodo evaluado</t>
  </si>
  <si>
    <t>Empleos directos generados por la apertura de empresas en el periodo anterior al evaluado</t>
  </si>
  <si>
    <t>((Número de visitantes de acuerdo al Ranking a nivel nacional de los destinos de playa y sol en el periodo evaluado   -Número de visitantes de acuerdo al Ranking a nivel nacional de los destinos de playa y sol en el periodo anterior al evaluado)/Número de visitantes de acuerdo al Ranking a nivel nacional de los destinos de playa y sol en el periodo evaluado   )*100</t>
  </si>
  <si>
    <t xml:space="preserve">Número de personas laborando en el empleo informal periodo evaluado                                                                    </t>
  </si>
  <si>
    <t>((Número de personas laborando en el empleo informal periodo evaluado-Número de personas laborando en el empleo informal en el periodo anterior al evaluado)/Número de personas laborando en el empleo informal periodo evaluado)*100</t>
  </si>
  <si>
    <t>((Empleos directos generados por la apertura de empresas en el periodo evaluado-Empleos directos generados por la apertura de empresas en el periodo anterior al evaluado)/Empleos directos generados por la apertura de empresas en el periodo evaluado)*100</t>
  </si>
  <si>
    <t xml:space="preserve">Total de empresas incentivadas a través de programas y/o proyectos del municipio en el periodo evaluado                                                                    </t>
  </si>
  <si>
    <t>Total de empresas incentivadas a través de programas y/o proyectos del municipio en el periodo anterior al evaluado</t>
  </si>
  <si>
    <t>((Total de empresas incentivadas a través de programas y/o proyectos del municipio en el periodo evaluado-Total de empresas incentivadas a través de programas y/o proyectos del municipio en el periodo anterior al evaluado)/Total de empresas incentivadas a través de programas y/o proyectos del municipio en el periodo evaluado   )*100</t>
  </si>
  <si>
    <t xml:space="preserve">Total de empresas capacitadas por el municipio en el periodo evaluado                                                     </t>
  </si>
  <si>
    <t xml:space="preserve">Total de empresas capacitadas por el municipio en el periodo anterior al evaluado                                                        </t>
  </si>
  <si>
    <t>((Total de empresas capacitadas por el municipio en el periodo evaluado-Total de empresas capacitadas por el municipio en el periodo anterior al evaluado)/Total de empresas capacitadas por el municipio en el periodo evaluado)*100</t>
  </si>
  <si>
    <t>Promedio de ingresos de los productores sin el proyecto otorgado</t>
  </si>
  <si>
    <t xml:space="preserve"> Toneladas producidas de los proyectos acuicolas entregados en el periodo anterior al evaluado</t>
  </si>
  <si>
    <t xml:space="preserve"> Toneladas producidas de los proyectos acuicolas entregados en el periodo evaluado</t>
  </si>
  <si>
    <t>Proyectos productivos alternativos entregados en el periodo anterior al evaluado</t>
  </si>
  <si>
    <t xml:space="preserve">Proyectos productivos alternativos entregados en el periodo evaluado                                                                           </t>
  </si>
  <si>
    <t>((Promedio de ingresos  de los productores con el proyecto otorgado-Promedio de ingresos de los productores sin el proyecto otorgado)/Promedio de ingresos  de los productores con el proyecto otorgado)*100</t>
  </si>
  <si>
    <t>(( Toneladas producidas de los proyectos acuicolas entregados en el periodo evaluado- Toneladas producidas de los proyectos acuicolas entregados en el periodo anterior al evaluado)/ Toneladas producidas de los proyectos acuicolas entregados en el periodo evaluado)*100</t>
  </si>
  <si>
    <t>((Proyectos productivos alternativos entregados en el periodo evaluado -Proyectos productivos alternativos entregados en el periodo anterior al evaluado)/Proyectos productivos alternativos entregados en el periodo evaluado )*100</t>
  </si>
  <si>
    <t>((Total de  turistas atendidos en el peiodo evaluado -Total de turistas atendidos en el periodo anterior al evaluado)/Total de  turistas atendidos en el peiodo evaluado)*100</t>
  </si>
  <si>
    <t>((Total de visitas en redes sociales en el periodo evaluado    -Total de visitas en redes sociales en el periodo anterior al evaluado)/Total de visitas en redes sociales en el periodo evaluado)*100</t>
  </si>
  <si>
    <t>33 a 220 horas</t>
  </si>
  <si>
    <t xml:space="preserve">Pesos </t>
  </si>
  <si>
    <t>Mujeres</t>
  </si>
  <si>
    <t>infraestructura social</t>
  </si>
  <si>
    <t>VARIACIÓN PORCENTUAL DE LAS VIVIENDAS SIN TOMAS DE AGUA POTABLE</t>
  </si>
  <si>
    <t>(Viviendas sin toma de agua potable en el periodo anterior-Viviendas sin toma de agua potable en el  periodo evaluado)/(Viviendas sin toma de agua potable en el periodo anterior)*100</t>
  </si>
  <si>
    <t>VSTAPPEV</t>
  </si>
  <si>
    <t>Viviendas sin toma de agua potable en el periodo evaluado</t>
  </si>
  <si>
    <t>VSTAPPANT</t>
  </si>
  <si>
    <t>VARIACIÓN DE TOMAS DOMICILIARIAS DE SERVICIO DE AGUA</t>
  </si>
  <si>
    <t>(Total de nuevas tomas domiciliarias del servicio de agua en el periodo evaluado/Total de nuevas tomas domiciliarias del servicio de aguaen el periodo anterior)/(Total de nuevas tomas domiciliarias del servicio de agua en el periodo evaluado)*100</t>
  </si>
  <si>
    <t>NTDAGPEV</t>
  </si>
  <si>
    <t>Total de nuevas tomas domiciliarias instaladas de servicio de agua en el periodo evaluado</t>
  </si>
  <si>
    <t>TDAGPANT</t>
  </si>
  <si>
    <t>Total tomas domiciliarias instaladas de servicio de agua en el periodo anterior</t>
  </si>
  <si>
    <t>Equipamiento urbano</t>
  </si>
  <si>
    <t>SECRETARÍA DE PLANEACIÓN Y DESARROLLO ECONÓMICO</t>
  </si>
  <si>
    <t>NIVEL DE EFICACIA DEL RECURSO PRESUPUESTADO A EQUIPAMIETO URBANO</t>
  </si>
  <si>
    <t>Recurso ejercido por equipamiento urbano en el periodo/Recurso destinado en el Presupuesto de Egresos  a equipamiento urbano</t>
  </si>
  <si>
    <t>RDPEEURB</t>
  </si>
  <si>
    <t>Recurso destinado en el Presupuesto de Egresos  a equipamiento urbano</t>
  </si>
  <si>
    <t>REJEURB</t>
  </si>
  <si>
    <t>Recurso ejercido por equipamiento urbano en el periodo</t>
  </si>
  <si>
    <t>COBERTURA DE ATENCIÓN DE ESCUELAS  PUBLICAS DE NIVEL BÁSICO ATENDIDAS CON PROYECTOS DE INFRAESTRUCTURA EN EL PERIODO</t>
  </si>
  <si>
    <t>Sumatoria de escuelas públicas de nivel básico (rurales y urbanas) atendidas con rehabilitación, mantenimiento y/o reconstrucción en el periodo evaluado/Total de escuelas públicas de nivel básico en el municipio (desglosada por zona urbana y rural)*100</t>
  </si>
  <si>
    <t>SUMPEV</t>
  </si>
  <si>
    <t>Sumatoria de escuelas públicas de nivel básico (rurales y urbanas) atendidas con rehabilitación, mantenimiento y/o reconstrucción en el periodo evaluado</t>
  </si>
  <si>
    <t>ESCPMPIO</t>
  </si>
  <si>
    <t>Total de escuelas públicas de nivel básico en el municipio (desglosada por zona urbana y rural)</t>
  </si>
  <si>
    <t>EFICACIA EN EL PRESUPUESTO ASIGNADO A ACCIONES DE BIENESTAR EN LA VIVIENDA</t>
  </si>
  <si>
    <t>(Total del presupuesto ejercido para acciones de bienestar en la vivienda/Total del presupuesto asignado a acciones de bienestar en la vivienda)*100</t>
  </si>
  <si>
    <t>VARIACIÓN PORCENTUAL DE LOS TÍTULOS DE PROPIEDAD ENTREGADOS EN COORDINACIÓ´N CON EL GOBIERNO ESTATAL Y FEDERAL</t>
  </si>
  <si>
    <t>(Títulos de propiedad entregados en el periodo evaluado-Títulos de propiedad entregados en el periodo anterior)*(Títulos de propiedad entregados en el periodo evaluado)*100</t>
  </si>
  <si>
    <t>TPENTPE</t>
  </si>
  <si>
    <t>Títulos de propiedad entregados en el periodo evaluado</t>
  </si>
  <si>
    <t>Escrituras</t>
  </si>
  <si>
    <t>(Títulos de propiedad entregados en el periodo evaluado-Títulos de propiedad entregados en el periodo anterior)/(Títulos de propiedad entregados en el periodo evaluado)*100</t>
  </si>
  <si>
    <t>TPENTPANT</t>
  </si>
  <si>
    <t>Títulos de propiedad entregados en el periodo anterior</t>
  </si>
  <si>
    <t xml:space="preserve">DIF </t>
  </si>
  <si>
    <t>VARIACIÓN DE ATENCIONES MÉDICAS EN SALUD EN EL PERIODO</t>
  </si>
  <si>
    <t>AMEDPACT</t>
  </si>
  <si>
    <t>Número de atenciones médicas en el periodo actual</t>
  </si>
  <si>
    <t>Atenciones</t>
  </si>
  <si>
    <t>AMEDPANT</t>
  </si>
  <si>
    <t>Número de atenciones médicas en el periodo anterior</t>
  </si>
  <si>
    <t xml:space="preserve">DIRECCIÓN GENERAL DEL DIF </t>
  </si>
  <si>
    <t>DIRECCIÓN GENERAL DE SALUD</t>
  </si>
  <si>
    <t>(Total de población sin derechohabiencia en el municipio/Poblaicón total municipal)*100</t>
  </si>
  <si>
    <t>PSINDERM</t>
  </si>
  <si>
    <t>Total de población sin derechohabiencia en el municipio</t>
  </si>
  <si>
    <t>personas</t>
  </si>
  <si>
    <t>PROPORCIÓN DE LA POBLACIÓN SIN DERECHO HABIENCIA EN SERVICIOS DE SALUD</t>
  </si>
  <si>
    <t>VARIACION PORCENTUAL DE MUERTES REGISTRADAS DE NIÑOS MENORES DE 5 AÑOS</t>
  </si>
  <si>
    <t>(Total de niños menores de 5 años que fallecieron en el periodo actual-Total de niños menores de 5 años que fallecieron en el periodo anterior)/                                                                                        (Total de niños menores de 5 años que fallecieron en el periodo actual)*100</t>
  </si>
  <si>
    <t>MEN5AÑFACT</t>
  </si>
  <si>
    <t xml:space="preserve">                                                                                        Total de niños menores de 5 años que fallecieron en el periodo actual</t>
  </si>
  <si>
    <t>infantes</t>
  </si>
  <si>
    <t xml:space="preserve"> (Total de niños menores de 5 años que fallecieron en el periodo actual-Total de niños menores de 5 años que fallecieron en el periodo anterior)/                                                                                        (Total de niños menores de 5 años que fallecieron en el periodo actual)*100</t>
  </si>
  <si>
    <t>MEN5AÑFANT</t>
  </si>
  <si>
    <t>Total de niños menores de 5 años que fallecieron en el periodo anterior</t>
  </si>
  <si>
    <t>INVSALUD</t>
  </si>
  <si>
    <t xml:space="preserve">Monto de inversión en salud en el año evaluado                                           </t>
  </si>
  <si>
    <t>DIRECCIÓN GRAL. DEL DIF</t>
  </si>
  <si>
    <t>VARIACIÓN PORCENTUAL DE CONSULTAS MEDICAS OTORGADAS DE 2DO. NIVEL</t>
  </si>
  <si>
    <t>(Número de consultas médicas otorgadas de segundo nivel periodo actual) - (Número de consultas médicas otorgadas de segundo nivel periodo anterior) /  (Número de consultas médicas otorgadas de segundo nivel periodo actual) / 100</t>
  </si>
  <si>
    <t>C2NANT</t>
  </si>
  <si>
    <t>Número de consultas médicas otorgadas de segundo nivel periodo anterior</t>
  </si>
  <si>
    <t>C2NACT</t>
  </si>
  <si>
    <t>Número de consultas médicas otorgadas de segundo nivel periodo actual</t>
  </si>
  <si>
    <t>VARIACIÓN PORCENTUAL DE PROCEDIMIENTOS QUIRURGICOS</t>
  </si>
  <si>
    <t>(Total de procedimientos quirúrgicos realizados en el periodo actual   -  Total de procedimientos quirúrgicos realizados en el periodo anterior)     /  (Total de procedimientos quirúrgicos realizados en el periodo actual  )  * 100</t>
  </si>
  <si>
    <t>(Personas atendidas por dengue, chikungunia, zica y otras enfermedades transmitidas por el mosco Aedes aegypti en el periodo actual)   -  (Personas atendidas por dengue, chikungunia, zica y otras enfermedades transmitidas por el mosco Aedes aegypti en el periodo anterior )  /  (Personas atendidas por dengue, chikungunia, zica y otras enfermedades transmitidas por el mosco Aedes aegypti en el periodo actual )  * 100</t>
  </si>
  <si>
    <t>ADCKZACT</t>
  </si>
  <si>
    <t>Personas atendidas por dengue, chikungunia, zica y otras enfermedades transmitidas por el mosco Aedes aegypti en el periodo actual</t>
  </si>
  <si>
    <t>ADCKZANT</t>
  </si>
  <si>
    <t>Personas atendidas por dengue, chikungunia, zica y otras enfermedades transmitidas por el mosco Aedes aegypti en el periodo anterior</t>
  </si>
  <si>
    <t xml:space="preserve">VARIACIÓN DE MASCOTAS ATENDIDAS </t>
  </si>
  <si>
    <t>(Número de Mascotas Atendidas  en el Periodo Actual)-(Número de Mascotas atendidas en el Periodo anteriror)/(Número de Mascotas Atendidas  en el Periodo Actual)*100</t>
  </si>
  <si>
    <t>Número de Mascotas Atendidas   en el Periodo Actual</t>
  </si>
  <si>
    <t>Mascotas</t>
  </si>
  <si>
    <t>DIRECCIÓN DE CAPACITACIÓN Y DESARROLLO</t>
  </si>
  <si>
    <t>DIR. GRAL. DEL INSTITUTO MUNICIPAL DE LA MUJER</t>
  </si>
  <si>
    <t>PROPORCIÓN DE DEPENDENCIAS MUNICIPALES QUE APLICAN EN SUS PROGRAMAS LA TRANSVERSALIDAD E IGUALDAD DE GÉNERO</t>
  </si>
  <si>
    <t>(Total de dependencias que aplican la transversalidad e igualdad de género  en la administración pública municipal) / (Total de acciones para el uso del lenguaje incluyente)*100</t>
  </si>
  <si>
    <t>PORCENTAJJE</t>
  </si>
  <si>
    <t>DTRANS</t>
  </si>
  <si>
    <t xml:space="preserve">Total de dependencias que aplican la transversalidad e igualdad de género  en la administración pública municipal          </t>
  </si>
  <si>
    <t xml:space="preserve">Mujeres </t>
  </si>
  <si>
    <t>DIRECCIÓN DE INVESTIGACIONES JURÍDICAS DE GÉNERO</t>
  </si>
  <si>
    <t>VARIACIÓN PORCENTUAL DE MUJERES ATENDIDAS QUE HAN VIVIDO VIOLENCIA</t>
  </si>
  <si>
    <t>(Total de Mujeres atendidas por motivo de violencia  en el periodo actual)-(Total de Mujeres atendidas por motivo de violencia  en el periodo anterior)/Total de Mujeres atendidas por motivo de violencia  en el periodo actual)*100</t>
  </si>
  <si>
    <t>TMATACT</t>
  </si>
  <si>
    <t>Total de Mujeres atendidas por motivo de violencia  en el periodo actual</t>
  </si>
  <si>
    <t>TMATANT</t>
  </si>
  <si>
    <t>Total de Mujeres atendidas por motivo de violencia  en el periodo anterior</t>
  </si>
  <si>
    <t>PROPORCIÓN DE MUJERES Y NIÑAS QUE A PARTIR DE 8 AÑOS RECIBIERON CAPACITACIÓN EN DERECHOS HUMANOS Y CONSTRUCCIÓN DE CIUDADANÍA EN EL AÑO EVALUADO.</t>
  </si>
  <si>
    <t>VARIACIÓN PORCENTUAL DE MUJERES CAPACITADAS EN EL TEMA DE "EMPODERAMIENTO ECONÓMICO "</t>
  </si>
  <si>
    <t>DIRECCIÓN DE EDUCACIÓN</t>
  </si>
  <si>
    <t>VARIACIÓN PORCENTUAL  DE BECAS OTORGADAS A NIÑAS Y/O JÓVENES EMBARAZADAS</t>
  </si>
  <si>
    <t>Número de becas otorgadas a niñas y jóvenes embarazadas en el año anterior</t>
  </si>
  <si>
    <t>Becas</t>
  </si>
  <si>
    <t>Número de becas otorgadas a niñas y jóvenes embarazadas en el año evaluado</t>
  </si>
  <si>
    <t>DIR. GRAL. DEL INSTITUTO MUNICIPAL DE LA JUVENTUD</t>
  </si>
  <si>
    <t>PROPORCIÓN DE LA JUVENTUD ATENDIDA POR GOBIERNO MUNICIPAL</t>
  </si>
  <si>
    <t>(Total de Juventud atendida                                                                  Población de 15 a 29 años)/(Población total de 15 a 29 años en el municipio)*100</t>
  </si>
  <si>
    <t>JUV15a29AT</t>
  </si>
  <si>
    <t>Total de Juventud atendida                                                                  Población de 15 a 24 años</t>
  </si>
  <si>
    <t>Jóvenes</t>
  </si>
  <si>
    <t>TOTJUV15a29</t>
  </si>
  <si>
    <t>VARIACIÓN PORCENTUAL DE JUVENTUDES ATENDIDAS POR EL INSTITUTO MUNICIPAL DE LA JUVENTUD</t>
  </si>
  <si>
    <t xml:space="preserve">((Total de jóvenes atentdidos en el periodo actual-Total de jóvenes atendidos en el periodo anterior)/Total de jóvenes atendidos en el periodo actual)*100   </t>
  </si>
  <si>
    <t>JOVATACT</t>
  </si>
  <si>
    <t xml:space="preserve">Total de jóvenes atentdidos en el periodo actual    </t>
  </si>
  <si>
    <t>JOVATANT</t>
  </si>
  <si>
    <t>Total de jóvenes atendidos en el periodo anterior</t>
  </si>
  <si>
    <t>VARIACIÓN PORCENTUAL DE FAMILIAS ATENDIDAS EN EL DIF MUNICIPAL</t>
  </si>
  <si>
    <t>(Total de familias atendidas en el año actual)-(Total de familias atendidas en el año anterior)/(Total de familias atendidas en el año actual)*100</t>
  </si>
  <si>
    <t>Total de familias atendidas en el año actual</t>
  </si>
  <si>
    <t>Total de familias atendidas en el año anterior</t>
  </si>
  <si>
    <t>Menores</t>
  </si>
  <si>
    <t xml:space="preserve">VARIACIÓN PORCENTUAL DEL SERVICIOS DE ADOPCIÓN Y REINTEGRACIÓN </t>
  </si>
  <si>
    <t>(Total de servicios de adopción y reintegración familiar otorgados en el periodo actual)  - (Total de servicios de adopción y reintegración familiar otorgados en el periodo anterior ) / (Total de servicios de adopción y reintegración familiar otorgados en el periodo actual) * 100</t>
  </si>
  <si>
    <t>PORCETNAJE</t>
  </si>
  <si>
    <t>FAMILIAS ATENDIDAS CON ALGÚN APOYO SOCIAL. DESGLOSAR EL TIPO DE APOYO ENTREGADO.</t>
  </si>
  <si>
    <t xml:space="preserve">Sumatoria de familias vulnerables beneficiadas con apoyos diversos   </t>
  </si>
  <si>
    <t>SFAMVBAP</t>
  </si>
  <si>
    <t>VARIACIÓN PORCENTUAL DE LA  PARTICIPACIÓN CIUDADANA EN EVENTOS DE CONVIVENCIA FAMILIAR</t>
  </si>
  <si>
    <t>(Sumatoria de las personas que participaron en eventos de convivencia familiar en el periodo actual)-(Sumatoria de las personas que participaron en eventos de covivencia familiar en el periodo anterior)/Sumatoria de las personas que participaron en eventos de covivencia familiar en el periodo actual)*100</t>
  </si>
  <si>
    <t>PARTEVFAMACT</t>
  </si>
  <si>
    <t>Sumatoria de las personas que participaron en eventos de convivencia familiar en el periodo actual</t>
  </si>
  <si>
    <t>PARTEVFAMANT</t>
  </si>
  <si>
    <t>Sumatoria de las personas que participaron en eventos de covivencia familiar en el periodo anterior</t>
  </si>
  <si>
    <t>VARIACIÓN PORCENTUAL DE  PERSONAS ATENDIDAS EN SITUACIÓN DE VULNERABILIDAD</t>
  </si>
  <si>
    <t>SPASVPACT</t>
  </si>
  <si>
    <t>Personas atendidas en situación de vulnerabilidad periodo actual  (anexar relación desglosada por sexo, edad, y tipo de atención)</t>
  </si>
  <si>
    <t>SPASVPANT</t>
  </si>
  <si>
    <t>DIR. DE PROGRAMACIÓN Y CONTROL PRESUPUESTAL</t>
  </si>
  <si>
    <t>EFICACIA DEL GASTO PUBLICO DESTINADO A GRUPOS VULNERABLES Y A PERSONAS CON DISCAPACIDAD</t>
  </si>
  <si>
    <t>( Recursos ejercidos por el concepto de grupos vulneables y discapacidad) / (Resurso destinado a grupos vulneables y discapacidad   ) *100</t>
  </si>
  <si>
    <t>RECDESGVUL</t>
  </si>
  <si>
    <t xml:space="preserve">Resurso destinado a grupos vulneables y discapacidad                                                       </t>
  </si>
  <si>
    <t>pesos</t>
  </si>
  <si>
    <t>RECEJGVUL</t>
  </si>
  <si>
    <t xml:space="preserve"> Recursos ejercidos por el concepto de grupos vulneables y discapacidad</t>
  </si>
  <si>
    <t>DIRECCIÓN DE ATENCIÓN A GRUPOS VULNERABLES Y MIGRANTES</t>
  </si>
  <si>
    <t>VARIACIÓN PORCENTUAL DE PERSONAS CON ALGUNA DISCAPACIDAD ATENDIDAS</t>
  </si>
  <si>
    <t>(Personas atendidas con alguna discapacidad en el perido actual) - ( Personas atendidas con alguna discapacidad en el perido anterior)/Personas atendidas con alguna discapacidad en el perido actual) *100</t>
  </si>
  <si>
    <t>SECRETARÍA DE DESARROLLO SOCIAL</t>
  </si>
  <si>
    <t>EFICACIA DEL RECURSO QUE SE DESTINA  A GRUPOS ÉTNICOS</t>
  </si>
  <si>
    <t>(Total de recurso ejercido en el sector de grupo étnicos)  / (Total de recursos presupuestados para atención del sector de grupos étnicos) * 100</t>
  </si>
  <si>
    <t>RPGETN</t>
  </si>
  <si>
    <t>Total de recursos presupuestados para atención del sector de grupos étnicos</t>
  </si>
  <si>
    <t>REGETN</t>
  </si>
  <si>
    <t xml:space="preserve">Total de recurso ejercido en el sector de grupo étnicos  </t>
  </si>
  <si>
    <t>ESTRATEGICA</t>
  </si>
  <si>
    <t>PROPORCIÓN DE LA POBLACIÓN DE LOS DIFERENTES GRUPOS ÉTNICOS ATENDIDA</t>
  </si>
  <si>
    <t>(Población de los grupos étnicos atendida en el periodo evaluado / Total de población de los grupos étnicos que habita en Acapulco) * 100</t>
  </si>
  <si>
    <t>porcentaje</t>
  </si>
  <si>
    <t>NIVEL DE EFICACIA DEL RECURSO PRESUPUESTADO A INFRAESTRUCTURA EDUCATIVA</t>
  </si>
  <si>
    <t>Total de recursos autorizados  en infraestructura para la educación</t>
  </si>
  <si>
    <t>(Total de escuelas atendidas por el municipio con mobiliario escolar en el periodo actual ) - (Total de escuelas atendidas por el municipio con mobiliario escolar en el periodo anterior)/ (Total de escuelas atendidas por el municipio con mobiliario escolar en el periodo actual ) * 100</t>
  </si>
  <si>
    <t>EATMOBACT</t>
  </si>
  <si>
    <t>Total de escuelas atendidas por el municipio con mobiliario escolar en el periodo actual</t>
  </si>
  <si>
    <t>escuelas</t>
  </si>
  <si>
    <t>EATMOBANT</t>
  </si>
  <si>
    <t>Total de escuelas atendidas por el municipio con mobiliario escolar en el periodo anterior</t>
  </si>
  <si>
    <t>EFICACIA EN EL RECURSOS PROGRAMADO PARA ACCIONES EN EL SECTOR EDUCACIÓN</t>
  </si>
  <si>
    <t>(Total del presupuesto ejercido en acciones de bienestar en la educación/Total del presupuesto asignado a acciones de bienestar en la educación)*100</t>
  </si>
  <si>
    <t>VARIACIÓN PORCENTUAL DE POBLACIÓN ESCOLAR DE NIVEL BÁSICO INSCRITA</t>
  </si>
  <si>
    <t xml:space="preserve">(Total de población escolar de nivel básico inscrita en el ciclo evaluado)  - (Total de población escolar de nivel básico inscrita en el ciclo anterior) / ( Total de población escolar de nivel básico inscrita en el ciclo actual)   *100                                      </t>
  </si>
  <si>
    <t>PEINSCEV</t>
  </si>
  <si>
    <t xml:space="preserve">Total de población escolar de nivel básico inscrita en el ciclo evaluado                                                    </t>
  </si>
  <si>
    <t>PEINSCANTEV</t>
  </si>
  <si>
    <t>Total de población escolar de nivel básico inscrita en el ciclo anterior</t>
  </si>
  <si>
    <t xml:space="preserve"> VARIACIÓN PORCENTUAL  DE LA POBLACIÓN ESCOLAR ATENDIDA POR EL MUNICIPIO CON BECA ECONÓMICA. DESGLOSE POR SEXO</t>
  </si>
  <si>
    <t>(Total de población escolar beneficiada con becas económicas en el ciclo escolar actual )- (Total de la población escolar inscrita en el ciclo escolar anterior) / (Total de la población escolar inscrita en el ciclo escolar actual) *100</t>
  </si>
  <si>
    <t>PEBCACT</t>
  </si>
  <si>
    <t xml:space="preserve">Total de población escolar beneficiada con becas económicas en el ciclo escolar actual                                             </t>
  </si>
  <si>
    <t>PEBCANT</t>
  </si>
  <si>
    <t xml:space="preserve">Asistentes </t>
  </si>
  <si>
    <t>VARIACIÓN PORCENTUAL ANUAL DE LA PARTICIPACIÓN CIUDADANA EN EVENTOS CÍVICOS</t>
  </si>
  <si>
    <t xml:space="preserve">( Número de personas que participaron en eventos civicos en el periodo evaluado)       -    (Número de personas que participaron en eventos civicos en el periodo anterior) / (Número de personas que participaron en eventos civicos en el periodo evaluado )*100           </t>
  </si>
  <si>
    <t>PPEVCPE</t>
  </si>
  <si>
    <t xml:space="preserve">Número de personas que participaron en eventos civicos en el periodo evaluado                          </t>
  </si>
  <si>
    <t>PPEVCPANT</t>
  </si>
  <si>
    <t xml:space="preserve"> Número de personas que participaron en eventos civicos en el periodo anterior</t>
  </si>
  <si>
    <t>VARIACIÓN PORCENTUAL DE PERSONAS QUE PARTICIPA EN ACTIVIDADES DE FOMENTO A VALORES</t>
  </si>
  <si>
    <t xml:space="preserve">(Cantidad de personas participes en actividad de fomento a los valores periodo actual  - Cantidad de personas participes en actividad de fomento a los valores periodo anterior )  / ( Cantidad de personas participes en actividad de fomento a los valores periodo actual )  * 100                                          </t>
  </si>
  <si>
    <t>PPACVALACT</t>
  </si>
  <si>
    <t>PPACVALANT</t>
  </si>
  <si>
    <t>VARIACIÓN PORCENTUAL DE ESPACIOS CULTURALES EN EL MUNICIPIO QUE RECIBIERON MANTENIMIENTO FÍSICO</t>
  </si>
  <si>
    <t>(Número de espacios culturales que recibieron mantenimiento físico en el año actual)   - (Número de espacios culturales que recibieron mantenimiento físico en el año anterior) /(Número de espacios culturales que recibieron mantenimiento físico en el año actual)*100</t>
  </si>
  <si>
    <t>ECMTTOACT</t>
  </si>
  <si>
    <t xml:space="preserve">Número de espacios culturales que recibieron mantenimiento físico en el año actual    </t>
  </si>
  <si>
    <t>Espacio cultural</t>
  </si>
  <si>
    <t>ECMTTOANT</t>
  </si>
  <si>
    <t>Número de espacios culturales que recibieron mantenimiento físico en el año anterior</t>
  </si>
  <si>
    <t>VARIACIÓN PORCENTUAL DE ASISTENTES A EVENTOS ARTÍSTICOS Y CULTURALES</t>
  </si>
  <si>
    <t>(Número de asistentes a eventos artísticos y culturales en el año actual ) -  (Número de asistentes a eventos artísticos y culturales en el año anterior) / ( Número de asistentes a eventos artísticos y culturales en el año actual ) *100</t>
  </si>
  <si>
    <t>AEVAyCANT</t>
  </si>
  <si>
    <t xml:space="preserve"> Número de asistentes a eventos artísticos y culturales en el año anterior</t>
  </si>
  <si>
    <t>AEVAyCACT</t>
  </si>
  <si>
    <t xml:space="preserve">Número de asistentes a eventos artísticos y culturales en el año actual  </t>
  </si>
  <si>
    <t>EFICACIA EN EL GASTO PÚBLICO TOTAL ORIENTADO EN CULTURA</t>
  </si>
  <si>
    <t>(Total del presupuesto ejercido para acciones de cultura incluyente/Total del presupuesto asignado a acciones de cultura incluyente)*100</t>
  </si>
  <si>
    <t>80 PORCIENTO</t>
  </si>
  <si>
    <t>EFICACIA DEL PRESUPUESTO ASIGNADO A ACCIONES DE ACTIVACIÓN FISICA Y DEPORTE</t>
  </si>
  <si>
    <t>(Total del presupuesto ejercido para acciones de activación física y deporte) / (Total del presupuesto asignado a acciones de activación física y deporte ) *100</t>
  </si>
  <si>
    <t>VARIACIÓN PORCENTUAL DE ESPACIOS DEPORTIVOS EN EL MUNICIPIO QUE RECIBIERON MANTENIMIENTO FÍSICO</t>
  </si>
  <si>
    <t>(Número de espacios deportivos que recibieron mantenimiento físico en el año actual)   - (Número de espacios deportivos que recibieron mantenimiento físico en el año anterior) /(Número de espacios deportivvos que recibieron mantenimiento físico en el año actual)*100</t>
  </si>
  <si>
    <t>EDMTTOANC</t>
  </si>
  <si>
    <t xml:space="preserve">Número de espacios deportivos que recibieron mantenimiento físico en el año actual    </t>
  </si>
  <si>
    <t>Espacios Deportivos</t>
  </si>
  <si>
    <t>EDMTTOANT</t>
  </si>
  <si>
    <t>Número de espacios deportivoss que recibieron mantenimiento físico en el año anterior</t>
  </si>
  <si>
    <t>EFICACIA EN EL RECURSO DESTINADO A CONSULTAS CIUDADANAS, FOROS, ASAMBLEAS CIUDADANAS Y/O CABILDO ABIERTO</t>
  </si>
  <si>
    <t>DIR. DE PROG. Y CONTROL PRESUPUESTAL</t>
  </si>
  <si>
    <t xml:space="preserve">EFICACIA EN EL RECURSO DESTINADO A CONSULTAS CIUDADANAS, FOROS, ASAMBLEAS CIUDADANAS Y/O CABILDO ABIERTO                                 </t>
  </si>
  <si>
    <t>VARIACIÓN PORCENTUAL DE  PARTICIPACIÓN DE LA CIUDADANÍA EN EL GOBIERNO MUNICIPAL ANUAL. DESGLOSADA POR SEXO.</t>
  </si>
  <si>
    <t>PPACT</t>
  </si>
  <si>
    <t>VARIACIÓN PORCENTUAL DE PARTICIPACIÓN DE LA CIUDADANÍA EN EL GOBIERNO MUNICIPAL ANUAL. DESGLOSADA POR SEXO.</t>
  </si>
  <si>
    <t>Recurso ejercido para consulta ciudadana, foros, asambleas ciudadanas y cabildo abierto en el periodo evaluado</t>
  </si>
  <si>
    <t>Recurso presupuestado para consulta ciudadana, foros, asambleas ciudadanas y cabildo abierto en el periodo evaluado</t>
  </si>
  <si>
    <t xml:space="preserve">Total de personas que participaron en consultas ciudadanas, foros, asambleas ciudadanas, cabildo abierto y demás herramientas de participación convocadas por el gobierno municipal en el periodo evaluado                        </t>
  </si>
  <si>
    <t>Total de personas que participaron en consultas ciudadanas, foros, asambleas ciudadanas, cabildo abierto y demás herramientas de participación convocadas por el gobierno municipal en el periodo anterior al evaluado</t>
  </si>
  <si>
    <t>((Total de personas que participaron en consultas ciudadanas, foros, asambleas ciudadanas, cabildo abierto y demás herramientas de participación convocadas por el gobierno municipal en año actual -Total de personas que participaron en consultas ciudadanas, foros, asambleas ciudadanas, cabildo abierto y demás herramientas de participación convocadas por el gobierno municipal en el periodo anterior al evaluado) / Total de personas que participaron en consultas ciudadanas, foros, asambleas ciudadanas, cabildo abierto y demás herramientas de participación convocadas por el gobierno municipal en año acual) * 100</t>
  </si>
  <si>
    <t>(Recurso ejercido para consulta ciudadana, foros, asambleas ciudadanas y cabildo abierto en el periodo / Recurso presupuestado para consulta ciudadana, foros, asambleas ciudadanas y cabildo abierto en el periodo evaluado) * 100</t>
  </si>
  <si>
    <t>VARIACIÓN PORCENTUAL DE POLICÍAS CERTIFICADOS</t>
  </si>
  <si>
    <t>Total de Policías Operativos Certificados en el periodo evaluado</t>
  </si>
  <si>
    <t>Total de Policías Operativos certificados  en el periodo anterior al Evaluado</t>
  </si>
  <si>
    <t>((Total de Policías Operativos Certificados en el periodo evaluado - Total de Policías Operativos certificados  en el periodo anterior al Evaluado)  /  Total de Policías Operativos Certificados en el periodo evaluado)  * 100</t>
  </si>
  <si>
    <t xml:space="preserve">VARIACIÓN PORCENTUAL DE COMITÉS DE PROTECCIÓN CIVIL CONSTITUIDOS </t>
  </si>
  <si>
    <t>(Total de comités de protección civil constituidos en el año evaluado)  -  (Total de comités de protección civil constituidos  en el año previo al evaluado ) / (Total de comités de protección civil constituidos  en el año evaluado) * 100</t>
  </si>
  <si>
    <t xml:space="preserve">Total de comités de protección civil constituidos en el año evaluado                                                          </t>
  </si>
  <si>
    <t xml:space="preserve">Total de comités de protección civil constituidos  en el año previo al evaluado            </t>
  </si>
  <si>
    <t>(Empleados Municipales Administrativos y Directivos con Computadora/ Total de Empleados Municipales Administrativos y Directivos ) *100</t>
  </si>
  <si>
    <t>Número de requerimientos cumplidos por el municipio / Total de requerimientos establecidos legalmente</t>
  </si>
  <si>
    <t>PR1</t>
  </si>
  <si>
    <t>PR2</t>
  </si>
  <si>
    <t>PR3</t>
  </si>
  <si>
    <t>PR4</t>
  </si>
  <si>
    <t>PR5</t>
  </si>
  <si>
    <t>PR6</t>
  </si>
  <si>
    <t>PR7</t>
  </si>
  <si>
    <t>PR8</t>
  </si>
  <si>
    <t>PR9</t>
  </si>
  <si>
    <t>PR10</t>
  </si>
  <si>
    <t>POS1</t>
  </si>
  <si>
    <t>POS2</t>
  </si>
  <si>
    <t>POS3</t>
  </si>
  <si>
    <t>POS4</t>
  </si>
  <si>
    <t>(Ingresos Propios Asignados a Reducción de Pobreza/Ingresos Propios Municipales )*100</t>
  </si>
  <si>
    <t>Viviendas sin toma de agua potable en el periodo anterior al evaluado</t>
  </si>
  <si>
    <t>((Total de mujeres atendidas en el programa empoderamiento económico en el periodo evaluado  -Total de mujeres atendidas en el programa empoderamiento económico en el periodo previo al evaluado)/Total de mujeres atendidas en el programa empoderamiento económico en el periodo evaluado    ))*100</t>
  </si>
  <si>
    <t>((Número de becas otorgadas a niñas y jóvenes embarazadas en el año evaluado-Número de becas otorgadas a niñas y jóvenes embarazadas en el año anterior)/Número de becas otorgadas a niñas y jóvenes embarazadas en el año evaluado))*100</t>
  </si>
  <si>
    <t>TREIPE</t>
  </si>
  <si>
    <t>TRAIPE</t>
  </si>
  <si>
    <t>Total de recurso ejercido en infraestructura para la educación</t>
  </si>
  <si>
    <t>(Total de recurso ejercido en infraestructura para la educación/Total de recursos autorizados  en infraestructura para la educación)*100</t>
  </si>
  <si>
    <t xml:space="preserve">VARIACIÓN PORCENTUAL DE TONELADAS DE RESIDUOS SÓLIDOS MARINOS EXTRAIDOS </t>
  </si>
  <si>
    <t>VARIACIÓN  DE PERSONAS QUE RECIBIERON CAPACITACIÓN EN SENSIBILIZACIÓN AMBIENTAL EN EL AÑO EVALUADO</t>
  </si>
  <si>
    <t xml:space="preserve">(Kilogramos de residuos sólidos generados/Población Total Municipal) </t>
  </si>
  <si>
    <t>VARIACIÓN PORCENTUAL DE PRESADORES DE SERVICIOS TURÍSTICOS CAPACITADOS</t>
  </si>
  <si>
    <t>NBONJEACT</t>
  </si>
  <si>
    <t>NBONJEANT</t>
  </si>
  <si>
    <t>Personas atendidas en situación de vulnerabilidad periodo anteriorl  (anexar relación desglosada por sexo, edad, y tipo de atención)</t>
  </si>
  <si>
    <t>((Personas atendidas en situación de vulnerabilidad periodo actual  (anexar relación desglosada por sexo, edad, y tipo de atención)-Personas atendidas en situación de vulnerabilidad periodo anteriorl  (anexar relación desglosada por sexo, edad, y tipo de atención))/Personas atendidas en situación de vulnerabilidad periodo actual  (anexar relación desglosada por sexo, edad, y tipo de atención))*100</t>
  </si>
  <si>
    <t>SECRETARÍA DE ADMINISTRACIÓN Y FINANZAS</t>
  </si>
  <si>
    <t>Niños y niñas menores de 5 años vacunados en el periodo actual</t>
  </si>
  <si>
    <t>Niños y niñas menores de 5 años vacunados en el periodo anterior</t>
  </si>
  <si>
    <t>NNM5VACT</t>
  </si>
  <si>
    <t>NNM5VANT</t>
  </si>
  <si>
    <t>VARIACIÓN PORCENTUAL DE NIÑOS Y NIÑAS MENORES DE 5 AÑOS VACUNADOS</t>
  </si>
  <si>
    <t>((Niños y niñas menores de 5 años vacunados en el periodo actual-Niños y niñas menores de 5 años vacunados en el periodo anterior)/Niños y niñas menores de 5 años vacunados en el periodo actual)*100</t>
  </si>
  <si>
    <t>(Porcentaje de reglamentos actualizados en el periodo actual  -  Porcentaje de reglamentos actualizados en el periodo anterior)/Porcentaje de reglamentos actualizados en el periodo actual  )*100</t>
  </si>
  <si>
    <t>IPMa</t>
  </si>
  <si>
    <t>Ingresos Propios Municipales  anual</t>
  </si>
  <si>
    <t>ND</t>
  </si>
  <si>
    <t>DIR. DE RECURSOS HUMANOS</t>
  </si>
  <si>
    <t>(Total de litros de agua consumidos en el municipio/Población Total Municipal) / 365</t>
  </si>
  <si>
    <t>(Total de Cargos Directivos Ocupados por Mujeres/Total de Cargos Directivos )*100</t>
  </si>
  <si>
    <t>Total de empleados (as) municipales/(Población Total Municipal/1000)</t>
  </si>
  <si>
    <t>COBERTURA DE RECOLECCIÓN DE RESIDUOS SÓLIDOS ZONA URBANA</t>
  </si>
  <si>
    <t>DEFINICIÓN</t>
  </si>
  <si>
    <t>Conocer el porcentaje de quejas en contra
del órgano de Seguridad Pública Tránsito respecto del total de quejas
contra el Ayuntamiento</t>
  </si>
  <si>
    <t>Identificar el número de incendios relacionados con muertes por cada cien mil habitantes</t>
  </si>
  <si>
    <t>Conocer la relación de habitantes del municipio impactadas por desastres naturales, económicos y sociales</t>
  </si>
  <si>
    <t>Medir el número de kilómetros del sistema de transporte público colectivo existente en el municipio por cada cien mil habitantes</t>
  </si>
  <si>
    <t>Medir el porcentaje de cobertura de
vialidades pavimentadas</t>
  </si>
  <si>
    <t>GASTO EN CONCEPTO CONTABLE 35000 RESPECTO AL CAPITULO 30000 (SERVICIOS GENERALES)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</si>
  <si>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</si>
  <si>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</si>
  <si>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Medir el nivel de cobertura de
la red de drenaje en el territorio municipal</t>
  </si>
  <si>
    <t>Determinar el número de metros cuadrados de áreas verdes por habitante</t>
  </si>
  <si>
    <t>Determinar la relación de residuos sólidos generados por habitante al año</t>
  </si>
  <si>
    <t>Conocer el porcentaje de asentamientos humanos irregulares existentes en la zona
urbana del municipio</t>
  </si>
  <si>
    <t>Determinar la tasa de licencias para negocio otorgadas por cada mil habitantes</t>
  </si>
  <si>
    <t>Identificar el consumo promedio de litros de agua al día por habitante</t>
  </si>
  <si>
    <t>Medir la proporción de recursos propios que los gobiernos municipales asignan a la
reducción de la pobreza</t>
  </si>
  <si>
    <t>Medir el nivel de cobertura de la red de drenaje en el territorio municipal</t>
  </si>
  <si>
    <t>Medir el porcentaje de aguas residuales que reciben tratamiento</t>
  </si>
  <si>
    <t>Medir la proporción de consumo de energía eléctrica generada en fuentes renovables respecto del total de energía eléctrica consumida por el gobierno municipal</t>
  </si>
  <si>
    <t>Medir el costo por mantenimiento por luminaria existente</t>
  </si>
  <si>
    <t>Medir el costo de operación por luminaria existente</t>
  </si>
  <si>
    <t>Medir el costo promedio de recolección de residuos sólidos en vivienda atendida</t>
  </si>
  <si>
    <t>Determinar el número de empleados municipales por cada mil habitantes</t>
  </si>
  <si>
    <t>Medir la proporción del Ayuntamiento que está conformado por mujeres</t>
  </si>
  <si>
    <t>Medir la proporción del primer nivel de la estructura orgánica del gobierno municipal que está conformado por mujeres</t>
  </si>
  <si>
    <t>Medir la eficiencia en el gasto en nómina ejercido por el Ayuntamiento por cada empleado</t>
  </si>
  <si>
    <t>Medir la relación porcentual del costo de jubilados y pensionados con respecto al gasto
en nómina</t>
  </si>
  <si>
    <t>Medir el tamaño porcentual del Ramo 33 ejercido comparado contra los ingresos totales</t>
  </si>
  <si>
    <t>Determinar la relación monetaria entre los ingresos totales del municipio respecto
de su población total</t>
  </si>
  <si>
    <t>Medir la eficacia en el cobro de impuesto predial por monto o valor total de la factura</t>
  </si>
  <si>
    <t>Determinar el gasto por habitante en preservación, protección y conservación del patrimonio cultural
y natural</t>
  </si>
  <si>
    <t>Medir la proporción que representa el gasto primario del gobierno municipal respecto
al presupuesto aprobado originalmente</t>
  </si>
  <si>
    <t>Medir el grado de autonomía para cubrir el gasto corriente del gobierno municipal</t>
  </si>
  <si>
    <t>Medir la proporción del gasto periódico
(gasto corriente) y gasto de capital destinados a la atención de mujeres, pobres y grupos vulnerables</t>
  </si>
  <si>
    <t>Identificar la relación porcentual de inversión en planeación en el Ayuntamiento</t>
  </si>
  <si>
    <t>Identificar el tamaño de la deuda del Ayuntamiento contrastada con los ingresos
propios municipales</t>
  </si>
  <si>
    <t>Determinar la relación monetaria entre el ingreso propio del municipio respecto de
su población total</t>
  </si>
  <si>
    <t>Medir la eficacia en el cobro de impuesto predial según el cobro de cuentas de predial</t>
  </si>
  <si>
    <t>Medir el grado de autonomía financiera</t>
  </si>
  <si>
    <t>Medir el tamaño porcentual de las ADEFAS (Adeudos de Ejercicios Fiscales Anteriores)
respecto a ingresos totales</t>
  </si>
  <si>
    <t>Conocer la antigüedad promedio de los vehículos automotores propiedad del
municipio</t>
  </si>
  <si>
    <t>Determinar la relación de litros de combustible gastados por el gobierno municipal respecto de su población total</t>
  </si>
  <si>
    <t>Conocer el gasto promedio en mantenimiento por vehículo automotor propiedad del municipio</t>
  </si>
  <si>
    <t>Medir el gasto administrativo en relación con los ingresos propios</t>
  </si>
  <si>
    <t>Conocer la relación porcentual del gasto en el concepto contable 35000 respecto al capítulo 30000 (servicios generales)</t>
  </si>
  <si>
    <t>Conocer la relación porcentual del gasto en los conceptos contables 26000 y 29000
respecto al capítulo 2000 (materiales y suministros)</t>
  </si>
  <si>
    <t>Medir el costo promedio por accidente vial en donde esté involucrado un vehículo
propiedad o bajo responsabilidad del gobierno municipal</t>
  </si>
  <si>
    <t>Determinar la tasa de mortalidad en accidentes viales por cada cien mil habitantes</t>
  </si>
  <si>
    <t>Conocer el nivel de inversión en movilidad alternativa respecto del total de inversión en movilidad tradicional</t>
  </si>
  <si>
    <t>Determinar el porcentaje de accidentes viales en los que esta involucrado el transporte
urbano</t>
  </si>
  <si>
    <t>Determinar el porcentaje de accidentes viales en los que esta involucrado el peatón y
ciclista</t>
  </si>
  <si>
    <t>Determinar el número de accidentes viales por cada 10 mil habitantes</t>
  </si>
  <si>
    <t>Conocer el índice de infracciones aplicadas en el municipio con relación al parque
vehicular</t>
  </si>
  <si>
    <t>Determinar el número de vehículos automotores por habitante</t>
  </si>
  <si>
    <t>Medir el número de kilómetros de ciclovías existentes en el municipio por cada cien mil
habitantes</t>
  </si>
  <si>
    <t>Determinar la inversión realizada por metro cuadrado de mantenimiento a vialidades asfaltadas</t>
  </si>
  <si>
    <t>Identificar el nivel de inversión en movilidad alternativa comparado con el total de inversión en infraestructura</t>
  </si>
  <si>
    <t>Determinar el número de bomberos por cada cien mil habitantes</t>
  </si>
  <si>
    <t>Conocer la relación de habitantes del municipio impactados por desastres generados por fenómenos vinculados al agua</t>
  </si>
  <si>
    <t>Conocer la relación de habitantes del municipio impactadas por desastres naturales</t>
  </si>
  <si>
    <t>Determinar el número de policías operativos por cada mil habitantes</t>
  </si>
  <si>
    <t>Determinar la tasa de homicidio doloso por cada cien mil habitantes en el territorio
municipal</t>
  </si>
  <si>
    <t>Determinar el número de detenidos por cada mil habitantes</t>
  </si>
  <si>
    <t>Conocer la permanencia laboral de los policías operativos en el Órgano de Seguridad Pública/Tránsito</t>
  </si>
  <si>
    <t>Conocer el porcentaje de solicitudes de servicio vía C 4 a policía municipal relacionadas con violencia familiar y disputa vecinal</t>
  </si>
  <si>
    <t>Conocer el número de solicitudes de servicio vía C 4 a policía municipal por cada mil
habitantes</t>
  </si>
  <si>
    <t>Conocer la proporción de personas que han solicitado ayuda vía C 4 a policía municipal para atender situaciones de acoso físico o sexual</t>
  </si>
  <si>
    <t>Conocer la remuneración promedio por policía operativo</t>
  </si>
  <si>
    <t>Conocer la tasa de muertes ocurridas en el municipio ocasionadas por conflicto con violencia por cada 100 mil habitantes</t>
  </si>
  <si>
    <t>Determinar la inversión en programas de prevención por cada mil habitantes</t>
  </si>
  <si>
    <t>Determinar del universo de detenidos, el porcentaje que corresponde por faltas
administrativas</t>
  </si>
  <si>
    <t>Determinar el costo por habitante del Órgano de Seguridad Pública/Tránsito</t>
  </si>
  <si>
    <t>El indicador mide el incremento o decremento de las viviendas sin tomas de agua potable</t>
  </si>
  <si>
    <t>Mide el incremento o decremento de tomas nuevas domiciliarias de servicio de agua</t>
  </si>
  <si>
    <t>Conocer la proporción de dependencias municipales que aplican en sus programas la transversalidad de igualdad de género</t>
  </si>
  <si>
    <t>Determina el porcentaje de la juventud atendida por el gobierno municipal</t>
  </si>
  <si>
    <t>El indicador mide el incremento o decremento de escuelas atendidas por el gobierno municipal con mobiliario y equipamiento escolar en  el periodo de un año</t>
  </si>
  <si>
    <t>Se conocerá el porcentaje de escuelas públicas de nivel básico atendidas con proyectos de infraestructura en el periodo evaluado</t>
  </si>
  <si>
    <t>Mide la eficacia del recurso presupuestado en acciones de bienestar en la vivienda</t>
  </si>
  <si>
    <t xml:space="preserve"> Mide la eficacia del recurso presupuestado en equipamiento urbano</t>
  </si>
  <si>
    <t>Mide el incremento o decremento de los títulos de propiedad entregados en coordinación con el gobierno estatal y federal</t>
  </si>
  <si>
    <t>Mide el incremento o decremento de atención médicas en salud durante el periodo evaluado</t>
  </si>
  <si>
    <t>Se conocerá el porcentaje de la población sin derecho habiencia en el servicio de salud en el municipio</t>
  </si>
  <si>
    <t>Mide el incremento o decremento de muertes registradas de niños menores de 5 años en el municipio</t>
  </si>
  <si>
    <t>Mide el incremento o decremento de niños y niñas menores de 5 años vacunados durante el periodo evaluado</t>
  </si>
  <si>
    <t xml:space="preserve">Mide el incremento o decremento de consultas mmedicas de 2do. nivel otorgadas </t>
  </si>
  <si>
    <t>Mide el incremento o decremento de procedimientos quirurgicos realizados</t>
  </si>
  <si>
    <t>Mide el incremento o decremento de personas atendidas por dengue, chikungunya, zica</t>
  </si>
  <si>
    <t>VARIACIÓN PORCENTUAL DE PERSONAS ATENDIDAS POR DENGUE, CHIKUNGUNYA, ZICA</t>
  </si>
  <si>
    <t>Mide el incremento o decremento de mascotas atendidas durante el periodo en el municipio</t>
  </si>
  <si>
    <t>Mide el incremento o decremento de mujeres  atendidas que han vivido violencia</t>
  </si>
  <si>
    <t xml:space="preserve">(Total de mujeres y niñas desde 8 años recibieron capacitación) / (Total de Mujeres en el Municipio )*100                                   </t>
  </si>
  <si>
    <t>Conocer la proporción de mujeres y niñas que a partir de 8 años recibieron capacitación en derechos humanos y construcción de ciudadanía en el periodo</t>
  </si>
  <si>
    <t>Mide el incremento o decremento de mujeres capacitadas en el tema de empoderamiento económico</t>
  </si>
  <si>
    <t>Mide el incremento o decremento de becas otorgadas a niñas y/o jóvenes embarazadas</t>
  </si>
  <si>
    <t>Mide el incremento o decremento de juventudes atendidas por el instituto municipal de la juventud</t>
  </si>
  <si>
    <t>Mide el incremento o decremento de familias atendidas en el DIF municipal</t>
  </si>
  <si>
    <t xml:space="preserve">VARIACIÓN PORCENTUAL DEL SERVICIO DE ADOPCIÓN Y REINTEGRACIÓN </t>
  </si>
  <si>
    <t>Mide el incremento o decremento del servicio de adopción y reintegración familiar</t>
  </si>
  <si>
    <t>Se conocera el número de familias atendidas con algún apoyo social en el periodo</t>
  </si>
  <si>
    <t>Mide el incremento o decremento de la participación ciudadana en eventos de convivencia familiar</t>
  </si>
  <si>
    <t>Mide el incremento o decremento de personas atendidas en situación de vulnerabilidad</t>
  </si>
  <si>
    <t>Mide la eficacia del recurso presupuestado destinado a grupos vulnerables y a personas con discapacidad</t>
  </si>
  <si>
    <t>Mide el incremento o decremento de personas con alguna discapacidad atendidas en el periodo</t>
  </si>
  <si>
    <t>Mide la eficacia del recurso presupuestado destinado a grupos étnicos</t>
  </si>
  <si>
    <t>Se conocerá el porcentaje de la población de los diferentes grupos étnicos atendida en el periodo</t>
  </si>
  <si>
    <t>Mide la eficacia del recurso presupuestado destinado a infraestructura educativa</t>
  </si>
  <si>
    <t>Mide la eficacia del recurso presupuestado destinado a acciones en el sector educación</t>
  </si>
  <si>
    <t>Mide el incremento o decremento de la población escolar de nivel básico inscrita en el periodo</t>
  </si>
  <si>
    <t>Mide el incremento o decremento de la población escolar atendida por el municipio con beca económica</t>
  </si>
  <si>
    <t>Mide el incremento o decremento de la participación ciudadana en eventos cívicos</t>
  </si>
  <si>
    <t>Mide el incremento o decremento de personas que participan en actividades de fomento a valores</t>
  </si>
  <si>
    <t>Mide el incremento o decremento de espacios cultutrales en el municipio que recibieron mantenimiento físico</t>
  </si>
  <si>
    <t>Mide el incremento o decremento de asistentes a eventos artísticos y culturales</t>
  </si>
  <si>
    <t>Mide la eficacia del recurso presupuestado destinado a acciones de cultura</t>
  </si>
  <si>
    <t>Mide la eficacia del recurso presupuestado destinado a acciones de activación física y deporte</t>
  </si>
  <si>
    <t>Mide el incremento o decremento de espacios deportivos en el municipio que recibieron mantenimiento físico</t>
  </si>
  <si>
    <t xml:space="preserve"> Población total municipal/Monto de inversión en salud en el año evaluado     </t>
  </si>
  <si>
    <t>Se conocerá el gasto en promedio por persona en bienes y servicios por el cuidado de la salud en el municipio</t>
  </si>
  <si>
    <t>Se conocerá la proporción de bienes muebles registrados con título de propiedad</t>
  </si>
  <si>
    <t>Se conocerá el porcentaje de documentos de la dirección técnica de cabildo digitalizados</t>
  </si>
  <si>
    <t>Mide el incremento o decremento de las recomendaciones atendidas por concepto de derechos humanos</t>
  </si>
  <si>
    <t>Se comocerá el porcentaje de comisarías y delegaciones atendidas en el periodo</t>
  </si>
  <si>
    <t>Se conocerá el porcentaje de juicios resuletos en el periodo evaluado</t>
  </si>
  <si>
    <t>Mide el incremento o decremento de manifestaciones de competencia municipal atendidas en el periodo</t>
  </si>
  <si>
    <t>Se conocerá el porcentaje de procedimientos jurídicos defendidos que representan un riesgo para los interéses de la administración pública</t>
  </si>
  <si>
    <t>Mide el incremento o decremento del marco legal existente</t>
  </si>
  <si>
    <t>Se conocerá el porcentaje de reglamentos aprobados por cabildo en el periodo evaluado</t>
  </si>
  <si>
    <t>Mide el incremento o decremento de la percepción del desempeño gubernamental en el periodo</t>
  </si>
  <si>
    <t>Mide el incremento o decremento de comités vecinales instalados</t>
  </si>
  <si>
    <t xml:space="preserve">Mide el incremento o decremento de participación de la ciudadanía en el gobierno municipal </t>
  </si>
  <si>
    <t>Mide el incremento o decremento de policías certificados en el periodo</t>
  </si>
  <si>
    <t>Se conocerá el porcentaje de la población que identifica a la policía preventiva municipal como una autoridad que le inspira confianza</t>
  </si>
  <si>
    <t>Mide el incremento o decremento de comités de protección civil constituidos en el periodo</t>
  </si>
  <si>
    <t>Conocer el gasto en consumo eléctrico en instalaciones municipales respecto a ingresos propios</t>
  </si>
  <si>
    <t xml:space="preserve">Medir el grado de autonomía financiera </t>
  </si>
  <si>
    <t>Medir la eficiencia en el gasto en mantenimiento por unidad recolectora de residuos sólidos del municipio</t>
  </si>
  <si>
    <t>Se conocerá el porcentaje de la población mayor de 18 años que considera al gobierno como efectivo para resolver los problemas en el núcleo urbano</t>
  </si>
  <si>
    <t xml:space="preserve">Medir el porcentaje de cobertura del
servicio de residuos sólidos en el municipio.
</t>
  </si>
  <si>
    <t xml:space="preserve">Medir el porcentaje de cobertura del
servicio de residuos sólidos en zona urbana del municipio
</t>
  </si>
  <si>
    <t>Se conocerá el porcentaje de obligaciones de transparencia atendidas</t>
  </si>
  <si>
    <t>Se conocerá el porcentaje de luminarias rehabilitadas en el periodo evaluado</t>
  </si>
  <si>
    <t>Mide el incremento o decremento de calles del municipio que cuentan con alumbrado público</t>
  </si>
  <si>
    <t>Se conocerá el porcentaje de luminarias en funcionamiento</t>
  </si>
  <si>
    <t>Se conocerá el costo de operación y mantenimiento por toma de la red de drenaje</t>
  </si>
  <si>
    <t>Se conocerá el costo de operación y mantenimiento por tomas de la red de agua potable</t>
  </si>
  <si>
    <t>Se conocerá el porcentaje de colectores/atarjeas rehabilitadas en el periodo</t>
  </si>
  <si>
    <t>Identificar la distribución porcentual
de la temporalidad en la entrega del servicio de agua potable</t>
  </si>
  <si>
    <t>Conocer la relación de horas de capacitación promedio brindadas a los empleados
municipales cuyo estatus es de base</t>
  </si>
  <si>
    <t>Medir el porcentaje de
empleados administrativos y directivos con computadora.</t>
  </si>
  <si>
    <t>Mide el incremento o decremento de empleados municipales en el periodo evaluado</t>
  </si>
  <si>
    <t>Conocer la vigencia promedio de los reglamentos municipales</t>
  </si>
  <si>
    <t xml:space="preserve"> Mide la eficacia del recurso presupuestado destinado a consultas ciudadanas, foros, asambleas ciudadanas y/o cabildo abrierto</t>
  </si>
  <si>
    <t>$216 a $830</t>
  </si>
  <si>
    <t>CENTRO DE ATENCIÓN A EMERGENCIAS URBANAS</t>
  </si>
  <si>
    <t>Conocer el porcentaje de quejas en contra
del órgano de Seguridad Pública Tránsito respecto del total de quejas contra el Ayuntamiento</t>
  </si>
  <si>
    <t>VECES EL TAMAÑO DE LA DEUDA</t>
  </si>
  <si>
    <t>Determinar el porcentaje de accidentes viales en los que esta involucrado el peatón y ciclista</t>
  </si>
  <si>
    <t>Determinar el gasto por habitante en preservación, protección y conservación del patrimonio cultural y natural</t>
  </si>
  <si>
    <t>Medir la relación porcentual del costo de jubilados y pensionados con respecto al gasto en nómina</t>
  </si>
  <si>
    <t xml:space="preserve">DIRECCIÓN DE CATASTRO </t>
  </si>
  <si>
    <t>Conocer la proporción de denuncias atendidas en el periodo evaluado</t>
  </si>
  <si>
    <t>Conocer el porcentaje de la superficie de playas que han sido certificadas en el periodo</t>
  </si>
  <si>
    <t>El indicador mide el incremento o decremento de toneladas de residuos sólidos marinos extraídos en el periodo</t>
  </si>
  <si>
    <t>Se conocerá el porcentaje de la superficie reforestada en el periodo</t>
  </si>
  <si>
    <t>El indicador mide el incremento o decremento de la superficie reforestada en el periodo evaluado</t>
  </si>
  <si>
    <t>El indicadore mide el incremento o decremento de personas que recibieron capacitación en sensibilización ambiental en el periodo</t>
  </si>
  <si>
    <t>Determinar el número de metros cuadrados de módulos de recreo municipales por habitante</t>
  </si>
  <si>
    <t>El indicador mide el incremento o decremento de viviendas regularizadas en el periodo</t>
  </si>
  <si>
    <t>TRIMESTRAL</t>
  </si>
  <si>
    <t>Cuentas</t>
  </si>
  <si>
    <t>DIRECCIÓN DE RASTROS</t>
  </si>
  <si>
    <t>DIRECCIÓN DE ÁREAS VERDES</t>
  </si>
  <si>
    <t>Eventos</t>
  </si>
  <si>
    <t>DIRECCIÓN DE DEPORTE Y RECREACIÓN</t>
  </si>
  <si>
    <t>IP/S</t>
  </si>
  <si>
    <t>VARIACIÓN PORCENTUAL  DE ATENCIÓN TURÍSTICA</t>
  </si>
  <si>
    <t>PROPORCIÓN DE LOS EGRESOS TOTALES RESPECTO LOS EGRESOS PRESUPUESTADOS</t>
  </si>
  <si>
    <t>Medir la eficacia en la capacidad de presupuestar y ejercer los egresos municipales</t>
  </si>
  <si>
    <t>(Egresos totales/Egresos presupuestados)*100</t>
  </si>
  <si>
    <t>EP</t>
  </si>
  <si>
    <t>Egresos Presupuestados</t>
  </si>
  <si>
    <t xml:space="preserve">Inversión en infraestructura para la Seguridad Pública periodo actual                  </t>
  </si>
  <si>
    <t xml:space="preserve">Inversión en infraestructura para la Seguridad Pública periodo anterior    </t>
  </si>
  <si>
    <t>TASA DE INVERSIÓN EN INFRAESTRUCTURA PARA LA SEGUIRDAD PÚBLICA</t>
  </si>
  <si>
    <t>Se conocerá la tasa de inversión en infraestructura y equipamiento para la seguridad pública</t>
  </si>
  <si>
    <t xml:space="preserve">((Inversión en infraestructura para la Seguridad Pública periodo actual-Inversión en infraestructura para la Seguridad Pública periodo anterior)/Inversión en infraestructura para la Seguridad Pública periodo actual)*100 </t>
  </si>
  <si>
    <t>IIPSPACT</t>
  </si>
  <si>
    <t>IIPSPANT</t>
  </si>
  <si>
    <t>IP/PMD</t>
  </si>
  <si>
    <t>VARIACIÓN DE LA INVERSIÓN EN PLANEACIÓN RESPECTO A LOS EGRESOS TOTALES</t>
  </si>
  <si>
    <t xml:space="preserve">Inversión en planeación respecto a los egresos totales periodo actual                 </t>
  </si>
  <si>
    <t xml:space="preserve">Inversión en planeación respecto a los egresos totales periodo anterior    </t>
  </si>
  <si>
    <t>IPRETPACT</t>
  </si>
  <si>
    <t>IPRETPANT</t>
  </si>
  <si>
    <t xml:space="preserve">((Inversión en planeación respecto a los egresos totales periodo actual-Inversión en planeación respecto a los egresos totales periodo anterior)/Inversión en planeación respecto a los egresos totales periodo actual)*100                                                                                                                                                                </t>
  </si>
  <si>
    <t>Se conocerá la variación de la inversión en planeación respecto a los egresos totales</t>
  </si>
  <si>
    <t>DIR. DE CONTABILIDAD</t>
  </si>
  <si>
    <t>VARIACIÓN PORCENTUAL DE CUMPLIMIENTO DE LA ARMONIZACIÓN CONTABLE</t>
  </si>
  <si>
    <t>Se conocerá la variación porcentual en el cumplimiento de la armonización contable</t>
  </si>
  <si>
    <t xml:space="preserve">((Puntos obtenidos en el cumplimiento final al 4 trimestre periodo actual-Puntos obtenidos en el cumplimiento final al 4 trimestre periodo anterior)/Puntos obtenidos en el cumplimiento final al 4 trimestre periodo actual)*100                          </t>
  </si>
  <si>
    <t>POCFACT</t>
  </si>
  <si>
    <t>POCFANT</t>
  </si>
  <si>
    <t>Puntos obtenidos en el cumplimiento final al 4 trimestre periodo actual</t>
  </si>
  <si>
    <t>Puntos obtenidos en el cumplimiento final al 4 trimestre periodo anterior</t>
  </si>
  <si>
    <t>Puntos</t>
  </si>
  <si>
    <t>EFICACIA EN EL SERIVICO DE RECOLECCIÓN DE RESIDUOS SÓLIDOS URBANOS</t>
  </si>
  <si>
    <t>Se conocerá el porcentaje de eficacia en el servicio de recolección de residuos sólidos generados en el municipio</t>
  </si>
  <si>
    <t xml:space="preserve">(Toneladas de residuos sólidos recolectados en el periodo/Toneladas de residuos sólidos generados en el periodo)*100                                                                                                                                                                        </t>
  </si>
  <si>
    <t>TRSGP</t>
  </si>
  <si>
    <t>TRSRP</t>
  </si>
  <si>
    <t xml:space="preserve">Toneladas de residuos sólidos recolectados en el periodo                                                                                              </t>
  </si>
  <si>
    <t xml:space="preserve">Toneladas de residuos sólidos generados en el periodo                                                                                                 </t>
  </si>
  <si>
    <t>COBERTURA DE ALUMBRADO PÚBLICO EN VIALIDADES DEL MUNICIPIO</t>
  </si>
  <si>
    <t>(Total  de metros cuadrados de vialidades con alumbrado/Total  de metros cuadrados de vialidades)*100</t>
  </si>
  <si>
    <t>Se conocerá la cobertura del servicio de alumbrado público en calles y vialidades del municipio</t>
  </si>
  <si>
    <t xml:space="preserve">Total  de metros cuadrados de vialidades con alumbrado                                                                                                </t>
  </si>
  <si>
    <t>TM2V</t>
  </si>
  <si>
    <t>TM2VA</t>
  </si>
  <si>
    <t xml:space="preserve">  Total  de metros cuadrados de vialidades                                                                                                            </t>
  </si>
  <si>
    <t>Otros servicios públicos</t>
  </si>
  <si>
    <t>VARIACIÓN PORCENTUAL DE ANOMALÍAS DETECTADAS EN CÁMARAS FRIGORÍFICAS DE ESTABLECIMIENTOS COMERCIALES SUPERVISADOS</t>
  </si>
  <si>
    <t xml:space="preserve">Se conocerá la variación porcentual de anomalías detectadas en cámaras frigoríficas de establecimientos comerciales supervisados </t>
  </si>
  <si>
    <t xml:space="preserve">((Anomalías detectadas en cámaras frigoríficas de establecimientos comerciales supervisados en el periodo actual-Anomalías detectadas en cámaras frigoríficas de establecimientos comerciales supervisados en el periodo anterior)/Anomalías detectadas en cámaras frigoríficas de establecimientos comerciales supervisados en el periodo actual)*100                                                                                                                                                               </t>
  </si>
  <si>
    <t xml:space="preserve">Anomalías detectadas en cámaras frigoríficas de establecimientos comerciales supervisados en el periodo actual                                        </t>
  </si>
  <si>
    <t xml:space="preserve">Anomalías detectadas en cámaras frigoríficas de establecimientos comerciales supervisados en el periodo anterior                                      </t>
  </si>
  <si>
    <t>ADCFECSAC</t>
  </si>
  <si>
    <t>ADCFECSAN</t>
  </si>
  <si>
    <t>Anomalías</t>
  </si>
  <si>
    <t>TASA DE CRECIMIENTO ANUAL DEL ÍNDICE DE ÁREAS VERDES Y RECREATIVAS PER CÁPITA</t>
  </si>
  <si>
    <t>Se conocerá la variación porcentual de las áreas verdes y recreativas per capita</t>
  </si>
  <si>
    <t xml:space="preserve">((Áreas verdes y recreativas per cápita en el año evaluado-Áreas verdes y recreativas per cápita en el año previo al evaluado)/Áreas verdes y recreativas per cápita en el año evaluado)*100                                                                                                                                                                                 </t>
  </si>
  <si>
    <t>Áreas verdes y recreativas per cápita en el año evaluado</t>
  </si>
  <si>
    <t>Áreas verdes y recreativas per cápita en el año previo al evaluado</t>
  </si>
  <si>
    <t>AVRPCACT</t>
  </si>
  <si>
    <t>AVRPCANT</t>
  </si>
  <si>
    <t>PORCENTAJE DE ÁREAS VERDES CONSERVADAS</t>
  </si>
  <si>
    <t>Se conocerá el porcentaje de las áreas verdes atendidas por el municipio</t>
  </si>
  <si>
    <t xml:space="preserve">(Áreas verdes conservadas  en el periodo/Total de áreas verdes en el municipio)*100                                                                                                                                                                                                                </t>
  </si>
  <si>
    <t xml:space="preserve">Áreas verdes conservadas  en el periodo  </t>
  </si>
  <si>
    <t xml:space="preserve">Total de áreas verdes en el municipio </t>
  </si>
  <si>
    <t>AVCACT</t>
  </si>
  <si>
    <t>TAVMUN</t>
  </si>
  <si>
    <t>Áreas verdes</t>
  </si>
  <si>
    <t>IP/PP</t>
  </si>
  <si>
    <t>Personas atendidas con alguna discapacidad en el periodo actual</t>
  </si>
  <si>
    <t>Personas atendidas con alguna discapacidad en el periodo anterior (anexar relación de apoyos otorgados y a cuantas mujeres y hombres se apoyó)</t>
  </si>
  <si>
    <t>Población de los grupos étnicos atendida en el periodo evaluado</t>
  </si>
  <si>
    <t xml:space="preserve">Total de población de los grupos étnicos que habita en Acapulco         </t>
  </si>
  <si>
    <t>PGEAACT</t>
  </si>
  <si>
    <t>TPGEHA</t>
  </si>
  <si>
    <t>VARIACIÓN PORCENTUAL DE ESCUELAS ATENDIDAS POR EL GOBIENRO MUNICIPAL CON MOBILIARIO Y EQUIPAMIENTO</t>
  </si>
  <si>
    <t>PORCENTAJE DE LA POBLACIÓN QUE ACCESA A ACCIONES DEPORTIVAS</t>
  </si>
  <si>
    <t>Se conocerá el porcentaje de la población que accesa a acciones deportivas en el municipio en el periodo evaluado</t>
  </si>
  <si>
    <t xml:space="preserve">Cantidad de personas que accesan a acciones  deportivas                                                                                                                                                                                                   </t>
  </si>
  <si>
    <t xml:space="preserve">Población total municipal                                                                                                                             </t>
  </si>
  <si>
    <t>CPAADEP</t>
  </si>
  <si>
    <t xml:space="preserve">(Cantidad de personas que accesan a acciones  deportivas/Población total municipal)*100                                                                                                                                </t>
  </si>
  <si>
    <t>Se conocerá la variación porcentual de la tasa de consumo de tierras en el periodo evaluado</t>
  </si>
  <si>
    <t>VARIACIÓN PORCENTUAL DE LA TASA DE CONSUMO DE TIERRAS</t>
  </si>
  <si>
    <t xml:space="preserve">((Tasa de consumo de tierras en el periodo actual- Tasa de consumo de tierras en el periodo anterior)/Tasa de consumo de tierras en el periodo actual)*100                                                                                                                                                                                                         </t>
  </si>
  <si>
    <t>Tasa de consumo de tierras en el periodo actual</t>
  </si>
  <si>
    <t>Tasa de consumo de tierras en el periodo anterior</t>
  </si>
  <si>
    <t>TCTPACT</t>
  </si>
  <si>
    <t>TCTPANT</t>
  </si>
  <si>
    <t>TASA DE CRECIMIENTO DE USO Y APROVECHAMIENTO DEL SUELO EN ZONAS APTAS</t>
  </si>
  <si>
    <t>Se conocerá la tasa de crecimiento de uso de suelo en zonas aptas del municipio</t>
  </si>
  <si>
    <t xml:space="preserve">Extensión territorial (km2) de asentamientos humanos con un uso o aprovechamiento en zonas aptas en el año evaluado                                                                                                                                       </t>
  </si>
  <si>
    <t xml:space="preserve">Extensión territorial (km2) en asentamientos humanos con uso o aprovechamiento en zonas aptas en el año previo al evaluado                            </t>
  </si>
  <si>
    <t>AHUAZAAEV</t>
  </si>
  <si>
    <t>AHUAZAAPE</t>
  </si>
  <si>
    <t>((AHUAZAAEV-AHUAZAAPE)/AHUAZAAEV)*100</t>
  </si>
  <si>
    <t>Se conocerá la variación porcentual de solicitudes de información de los sectores público y privados</t>
  </si>
  <si>
    <t>PORCENTAJE DE TURISTAS SATISFECHOS CON EL MEJORAMIENTO DE LA IMAGEN URBANA TURÍSTICA</t>
  </si>
  <si>
    <t>Se conocerá el porcentaje de turistas satisfechos con la imagen urbana del municipio</t>
  </si>
  <si>
    <t xml:space="preserve">(Número de turistas satisfechos con el mejoramiento de la imagen urbana /Población muestral turistas)*100                                                                                                                                                                               </t>
  </si>
  <si>
    <t>NTSMIU</t>
  </si>
  <si>
    <t>PMTUR</t>
  </si>
  <si>
    <t xml:space="preserve">Población muestral turistas </t>
  </si>
  <si>
    <t xml:space="preserve">Número de turistas satisfechos con el mejoramiento de la imagen urbana                                                                                </t>
  </si>
  <si>
    <t>VARIACIÓN PORCENTUAL DE EVENTOS DE PROMOCIÓN TURÍSTICA REALIZADOS</t>
  </si>
  <si>
    <t>Se conocerá la variación porcentual de eventos de promoción turísticas realizados en el periodo evaluado</t>
  </si>
  <si>
    <t xml:space="preserve">Total de eventos de promoción turística realizados en el extranjero, en el el país y en el Estado en el año actual                                                                                                                                        </t>
  </si>
  <si>
    <t xml:space="preserve">Total de eventos de promoción turística realizados en el extranjero, en el el país y en el Estado en el año anterior                                                                                                                                      </t>
  </si>
  <si>
    <t>TEPTRACT</t>
  </si>
  <si>
    <t>TEPTRANT</t>
  </si>
  <si>
    <t xml:space="preserve">((Total de eventos de promoción turística realizados en el extranjero, en el el país y en el Estado en el año actual-Total de eventos de promoción turística realizados en el extranjero, en el el país y en el Estado en el año anterior)/Total de eventos de promoción turística realizados en el extranjero, en el el país y en el Estado en el año actual)*100                                 </t>
  </si>
  <si>
    <t>Se conocerá el número de proyectos alternativos entregados en el periodo actual respecto al periodo anterior</t>
  </si>
  <si>
    <t>Se conocerá la variación porcentual del volumen de producción pesquera en el periodo evaluado</t>
  </si>
  <si>
    <t>2DO. SEMESTRE                                                       2020</t>
  </si>
  <si>
    <t>SA</t>
  </si>
  <si>
    <t>(Luminarias en Funcionamiento/Total de Luminarias en el municipio)*100</t>
  </si>
  <si>
    <t>COSTO EN RECOLECCIÓN DE RESIDUOS SÓLIDOS POR VIVIENDA</t>
  </si>
  <si>
    <t>Determinar la inversión en programas de prevención en la seguridad por cada mil habitantes</t>
  </si>
  <si>
    <t>(Porcentaje de efectividad gubernamental en el periodo evaluado-Porcentaje de efectividad gubernamental en el periodo anterior al evaluado)/Porcentaje de efectividad en el periodo evaluado)*100</t>
  </si>
  <si>
    <t>(Porcentaje de efectividad gubernamental en el periodo evaluado-Porcentaje de efectividad gubernamental  en el periodo anterior al evaluado)/Porcentaje de efectividad gubernamental en el periodo evaluado)*100</t>
  </si>
  <si>
    <t>Porcentaje de efectividad gubernamental en el periodo evaluado</t>
  </si>
  <si>
    <t xml:space="preserve">Porcentaje de efectividad gubernamental en el periodo anterior al evaluado                                                              </t>
  </si>
  <si>
    <t>(Número de atenciones médicas a personas de escasos recursos en el periodo actual-Número de atenciones médicas a perosnas de bajos recursos en el periodo anterior/Número de atenciones médicas a personas de bajos recursos en el periodo actual)*100</t>
  </si>
  <si>
    <t>Número de Mascotas atendidas   en el Periodo anterior</t>
  </si>
  <si>
    <t>Total de dependencias en la administración pública municipal de Acapulco</t>
  </si>
  <si>
    <t>Población total de 15 a 24 años en el municipio (CONAPO)</t>
  </si>
  <si>
    <t xml:space="preserve">Total de población escolar beneficiada con becas económicas en el ciclo escolar anterior                                             </t>
  </si>
  <si>
    <t>VARIACIÓN PORCENTUAL DE PERSONAS QUE PARTICIPAN EN ACTIVIDADES DE FOMENTO A VALORES</t>
  </si>
  <si>
    <t xml:space="preserve">Cantidad de personas participes en actividades de fomento a los valores periodo actual                                    </t>
  </si>
  <si>
    <t xml:space="preserve">Cantidad de personas participes en actividades de fomento a los valores periodo anterior                                   </t>
  </si>
  <si>
    <t>DIR. DE OBRAS PÚBLICAS</t>
  </si>
  <si>
    <t>DIRECCIÓN DE CULTURA</t>
  </si>
  <si>
    <t xml:space="preserve">Superficie reforestada en el periodo actual                             </t>
  </si>
  <si>
    <t>Superficie reforestada en el periodo anterior al evaluado</t>
  </si>
  <si>
    <t xml:space="preserve">Número de prestadores turísticos capacitados en el periodo actual                                                                   </t>
  </si>
  <si>
    <t>Se conocerá el promedio de obras de infraestructura civil realizadas</t>
  </si>
  <si>
    <t xml:space="preserve">Población total municipal   </t>
  </si>
  <si>
    <t>Conocer la variación de aguas residuales tratadas en el período actual y el periodo anterior, con el fin de saber si las ptars cumplen con su meta.</t>
  </si>
  <si>
    <t>Saber el promedio de horas para trámite de licencia de negocios y replantear si es necesario simplificar los trámites de licencias</t>
  </si>
  <si>
    <t>Conocer el porcentaje de prestadores de servicios turísticos capacitados en el periodo actual en relación al período anterior, con la finalidad de determinar si es necesario ampliar el programa.</t>
  </si>
  <si>
    <t>Conocer el porcentaje de afluencia turística en el municipio durante el período para replantear si es necesario crear campañas de difusión para vacacionistas</t>
  </si>
  <si>
    <t>Conocer el porcentaje de atención al turista en el municipio durante el período para replantear si es necesario crear programas de difusión para vacacionistas</t>
  </si>
  <si>
    <t>Conocer el porcentaje de visitas en redes sociales de la oferta turística el municipio durante el período para crear campañas de difusión</t>
  </si>
  <si>
    <t>Conocer el porcentaje de informadores, prestadores y promotores turísticos credencializados durante el período actual con respecto al período anterior, para saber si es necesario modificar el programa de credencialización.</t>
  </si>
  <si>
    <t>Conocer el porcentaje de visitantes en relación al ranking a nivel nacional de los destinos de playa y sol durante el período actual con respecto al período anterior</t>
  </si>
  <si>
    <t>Conocer el porcentaje de personas laborando en el empleo informal en el período evaluado con respecto al período anterior y saber si el sistema SARE cumple con su meta.</t>
  </si>
  <si>
    <t>Conocer la variación de empleos generados por la apertura de empresas en el período actual con respecto al período anterior y determinar si el SARE cumple con su meta.</t>
  </si>
  <si>
    <t>Conocer el porcentaje de empresas incentivadas con programas económicos del municipio, para conocer el impacto económico y social</t>
  </si>
  <si>
    <t>Conocer el porcentaje de empresa capacitadas por el municipio, para conocer el impacto económico y social</t>
  </si>
  <si>
    <t>Conocer la variación porcentual en los ingresos de los productores beneficiados con proyectos de agricultura, ganadería, forestal y pesca, para conocer el impacto económico y social de las familias beneficiadas</t>
  </si>
  <si>
    <t>Conocer la relación de horas de capacitación promedio brindadas a los empleados municipales cuyo estatus es de confianza</t>
  </si>
  <si>
    <t>Mide el incremento o decremento en inversión de infraestructura en el sector turismo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</si>
</sst>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0.0%"/>
    <numFmt numFmtId="168" formatCode="_-&quot;$&quot;* #,##0_-;\-&quot;$&quot;* #,##0_-;_-&quot;$&quot;* &quot;-&quot;??_-;_-@_-"/>
    <numFmt numFmtId="169" formatCode="_-&quot;$&quot;* #,##0.0_-;\-&quot;$&quot;* #,##0.0_-;_-&quot;$&quot;* &quot;-&quot;??_-;_-@_-"/>
    <numFmt numFmtId="170" formatCode="0_ ;\-0\ "/>
  </numFmts>
  <fonts count="3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7"/>
      <name val="Arial"/>
      <family val="2"/>
    </font>
    <font>
      <sz val="8"/>
      <name val="Arial"/>
      <family val="2"/>
    </font>
    <font>
      <b/>
      <sz val="7"/>
      <name val="Arial"/>
      <family val="2"/>
    </font>
    <font>
      <sz val="7"/>
      <name val="Arial Narrow"/>
      <family val="2"/>
    </font>
    <font>
      <b/>
      <sz val="14"/>
      <name val="Arial Narrow"/>
      <family val="2"/>
    </font>
    <font>
      <b/>
      <u/>
      <sz val="8"/>
      <color theme="0"/>
      <name val="Arial Narrow"/>
      <family val="2"/>
    </font>
    <font>
      <b/>
      <sz val="8"/>
      <color theme="0"/>
      <name val="Arial Narrow"/>
      <family val="2"/>
    </font>
    <font>
      <b/>
      <sz val="6"/>
      <color theme="0"/>
      <name val="Arial Narrow"/>
      <family val="2"/>
    </font>
    <font>
      <u/>
      <sz val="7"/>
      <name val="Arial Narrow"/>
      <family val="2"/>
    </font>
    <font>
      <b/>
      <sz val="7"/>
      <name val="Arial Narrow"/>
      <family val="2"/>
    </font>
    <font>
      <sz val="10"/>
      <color rgb="FFFF0000"/>
      <name val="Arial Narrow"/>
      <family val="2"/>
    </font>
    <font>
      <sz val="7"/>
      <color theme="1"/>
      <name val="Arial Narrow"/>
      <family val="2"/>
    </font>
    <font>
      <sz val="7"/>
      <color rgb="FF000000"/>
      <name val="Arial Narrow"/>
      <family val="2"/>
    </font>
    <font>
      <sz val="10"/>
      <name val="Arial Narrow"/>
      <family val="2"/>
    </font>
    <font>
      <sz val="9"/>
      <name val="Arial Narrow"/>
      <family val="2"/>
    </font>
    <font>
      <sz val="8"/>
      <color theme="1"/>
      <name val="Arial Narrow"/>
      <family val="2"/>
    </font>
    <font>
      <sz val="8"/>
      <name val="Arial Narrow"/>
      <family val="2"/>
    </font>
    <font>
      <sz val="9"/>
      <color indexed="81"/>
      <name val="Tahoma"/>
      <family val="2"/>
    </font>
    <font>
      <b/>
      <sz val="9"/>
      <color indexed="81"/>
      <name val="Tahoma"/>
      <family val="2"/>
    </font>
    <font>
      <b/>
      <sz val="9"/>
      <name val="Arial Narrow"/>
      <family val="2"/>
    </font>
    <font>
      <sz val="9"/>
      <name val="Arial"/>
      <family val="2"/>
    </font>
    <font>
      <sz val="14"/>
      <name val="Arial Narrow"/>
      <family val="2"/>
    </font>
    <font>
      <sz val="8"/>
      <color theme="0"/>
      <name val="Arial Narrow"/>
      <family val="2"/>
    </font>
  </fonts>
  <fills count="3">
    <fill>
      <patternFill patternType="none"/>
    </fill>
    <fill>
      <patternFill patternType="gray125"/>
    </fill>
    <fill>
      <patternFill patternType="solid">
        <fgColor theme="3"/>
        <bgColor indexed="64"/>
      </patternFill>
    </fill>
  </fills>
  <borders count="14">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21">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4" fillId="0" borderId="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26">
    <xf numFmtId="0" fontId="0" fillId="0" borderId="0" xfId="0"/>
    <xf numFmtId="0" fontId="0" fillId="0" borderId="0" xfId="0" applyAlignment="1">
      <alignment vertical="center"/>
    </xf>
    <xf numFmtId="0" fontId="7" fillId="0" borderId="0" xfId="0" applyFont="1" applyFill="1" applyAlignment="1">
      <alignment vertical="center"/>
    </xf>
    <xf numFmtId="0" fontId="0" fillId="0" borderId="0" xfId="0" applyAlignment="1">
      <alignment horizontal="left" vertical="center"/>
    </xf>
    <xf numFmtId="0" fontId="7"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center" vertical="center" wrapText="1"/>
    </xf>
    <xf numFmtId="0" fontId="11" fillId="0" borderId="3" xfId="0" applyFont="1" applyFill="1" applyBorder="1" applyAlignment="1">
      <alignment vertical="center" wrapText="1"/>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3" xfId="4" applyFont="1" applyFill="1" applyBorder="1" applyAlignment="1">
      <alignment horizontal="center" vertical="center" wrapText="1"/>
    </xf>
    <xf numFmtId="0" fontId="11" fillId="0" borderId="3" xfId="4"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8" xfId="0" applyFont="1" applyFill="1" applyBorder="1" applyAlignment="1">
      <alignment horizontal="left" vertical="center" wrapText="1"/>
    </xf>
    <xf numFmtId="1" fontId="11" fillId="0" borderId="3" xfId="0" applyNumberFormat="1" applyFont="1" applyFill="1" applyBorder="1" applyAlignment="1">
      <alignment horizontal="center" vertical="center"/>
    </xf>
    <xf numFmtId="0" fontId="20"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1" fillId="0" borderId="0" xfId="0" applyFont="1" applyFill="1" applyAlignment="1">
      <alignment horizontal="center" vertical="center"/>
    </xf>
    <xf numFmtId="0" fontId="21" fillId="0" borderId="0" xfId="0" applyFont="1" applyAlignment="1">
      <alignment horizontal="center" vertical="center"/>
    </xf>
    <xf numFmtId="0" fontId="21" fillId="0" borderId="0" xfId="0" applyFont="1" applyFill="1" applyAlignment="1">
      <alignment vertical="center" wrapText="1"/>
    </xf>
    <xf numFmtId="0" fontId="21" fillId="0" borderId="0" xfId="0" applyFont="1" applyFill="1" applyAlignment="1">
      <alignment horizontal="center" vertical="center" wrapText="1"/>
    </xf>
    <xf numFmtId="0" fontId="22"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11" fillId="0" borderId="4" xfId="4" applyFont="1" applyFill="1" applyBorder="1" applyAlignment="1">
      <alignment horizontal="left" vertical="center" wrapText="1"/>
    </xf>
    <xf numFmtId="0" fontId="12" fillId="0" borderId="0" xfId="0" applyFont="1" applyBorder="1" applyAlignment="1">
      <alignment horizontal="center" vertical="center"/>
    </xf>
    <xf numFmtId="0" fontId="14" fillId="2" borderId="2"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xf>
    <xf numFmtId="0" fontId="12" fillId="0" borderId="0" xfId="0" applyFont="1" applyBorder="1" applyAlignment="1">
      <alignment horizontal="center" vertical="center"/>
    </xf>
    <xf numFmtId="3" fontId="11" fillId="0" borderId="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xf>
    <xf numFmtId="0" fontId="16" fillId="0" borderId="0" xfId="0" applyFont="1" applyFill="1" applyAlignment="1">
      <alignment vertical="center" wrapText="1"/>
    </xf>
    <xf numFmtId="0" fontId="16" fillId="0" borderId="3" xfId="0" applyFont="1" applyFill="1" applyBorder="1" applyAlignment="1">
      <alignment vertical="center" wrapText="1"/>
    </xf>
    <xf numFmtId="0" fontId="11" fillId="0" borderId="3" xfId="0" quotePrefix="1" applyFont="1" applyFill="1" applyBorder="1" applyAlignment="1">
      <alignment vertical="center" wrapText="1"/>
    </xf>
    <xf numFmtId="0" fontId="11" fillId="0" borderId="3" xfId="0" quotePrefix="1" applyFont="1" applyFill="1" applyBorder="1" applyAlignment="1">
      <alignment horizontal="center" vertical="center" wrapText="1"/>
    </xf>
    <xf numFmtId="0" fontId="11" fillId="0" borderId="8" xfId="0" quotePrefix="1" applyFont="1" applyFill="1" applyBorder="1" applyAlignment="1">
      <alignment horizontal="left" vertical="center" wrapText="1"/>
    </xf>
    <xf numFmtId="10" fontId="11" fillId="0" borderId="3"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0" fontId="11" fillId="0" borderId="6" xfId="0" applyFont="1" applyFill="1" applyBorder="1" applyAlignment="1">
      <alignment horizontal="center" vertical="center" wrapText="1"/>
    </xf>
    <xf numFmtId="0" fontId="8" fillId="0" borderId="3" xfId="0" applyFont="1" applyFill="1" applyBorder="1" applyAlignment="1">
      <alignment horizontal="center" vertical="center"/>
    </xf>
    <xf numFmtId="44" fontId="11" fillId="0" borderId="3" xfId="0" applyNumberFormat="1" applyFont="1" applyFill="1" applyBorder="1" applyAlignment="1">
      <alignment horizontal="center" vertical="center" wrapText="1"/>
    </xf>
    <xf numFmtId="0" fontId="11" fillId="0" borderId="3" xfId="0" quotePrefix="1" applyFont="1" applyFill="1" applyBorder="1" applyAlignment="1">
      <alignment horizontal="left" vertical="center" wrapText="1"/>
    </xf>
    <xf numFmtId="0" fontId="0" fillId="0" borderId="0" xfId="0" applyFill="1" applyAlignment="1">
      <alignment vertical="center"/>
    </xf>
    <xf numFmtId="0" fontId="11" fillId="0" borderId="6"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3" xfId="12" applyFont="1" applyFill="1" applyBorder="1" applyAlignment="1">
      <alignment horizontal="center" vertical="center"/>
    </xf>
    <xf numFmtId="0" fontId="11" fillId="0" borderId="3" xfId="12" applyFont="1" applyFill="1" applyBorder="1" applyAlignment="1">
      <alignment horizontal="center" vertical="center" wrapText="1"/>
    </xf>
    <xf numFmtId="0" fontId="11" fillId="0" borderId="3" xfId="12" applyFont="1" applyFill="1" applyBorder="1" applyAlignment="1">
      <alignment vertical="center" wrapText="1"/>
    </xf>
    <xf numFmtId="0" fontId="2" fillId="0" borderId="0" xfId="12"/>
    <xf numFmtId="0" fontId="8" fillId="0" borderId="0" xfId="12" applyFont="1" applyAlignment="1">
      <alignment vertical="center"/>
    </xf>
    <xf numFmtId="0" fontId="11" fillId="0" borderId="6" xfId="12"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3" xfId="0" applyFont="1" applyFill="1" applyBorder="1" applyAlignment="1">
      <alignment vertical="center" wrapText="1"/>
    </xf>
    <xf numFmtId="0" fontId="19" fillId="0" borderId="0" xfId="0" applyFont="1" applyFill="1" applyAlignment="1">
      <alignment horizontal="center" vertical="center"/>
    </xf>
    <xf numFmtId="0" fontId="19" fillId="0" borderId="3"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8" xfId="4"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6" fillId="0" borderId="0"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6" fillId="0" borderId="3" xfId="0" applyFont="1" applyFill="1" applyBorder="1" applyAlignment="1">
      <alignment horizontal="left" vertical="center" wrapText="1"/>
    </xf>
    <xf numFmtId="9" fontId="11" fillId="0" borderId="4" xfId="0" applyNumberFormat="1" applyFont="1" applyFill="1" applyBorder="1" applyAlignment="1">
      <alignment horizontal="center" vertical="center" wrapText="1"/>
    </xf>
    <xf numFmtId="9" fontId="11" fillId="0" borderId="8" xfId="0" applyNumberFormat="1" applyFont="1" applyFill="1" applyBorder="1" applyAlignment="1">
      <alignment horizontal="center" vertical="center" wrapText="1"/>
    </xf>
    <xf numFmtId="0" fontId="23"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0" xfId="0" applyFont="1" applyBorder="1" applyAlignment="1">
      <alignment vertical="center" wrapText="1"/>
    </xf>
    <xf numFmtId="43" fontId="0" fillId="0" borderId="0" xfId="0" applyNumberFormat="1" applyAlignment="1">
      <alignment vertical="center"/>
    </xf>
    <xf numFmtId="9" fontId="0" fillId="0" borderId="0" xfId="16" applyFont="1" applyAlignment="1">
      <alignment vertical="center"/>
    </xf>
    <xf numFmtId="0" fontId="19" fillId="0" borderId="13"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6" fillId="0" borderId="8" xfId="0" applyFont="1" applyFill="1" applyBorder="1" applyAlignment="1">
      <alignment vertical="center" wrapText="1"/>
    </xf>
    <xf numFmtId="0" fontId="11" fillId="0" borderId="6" xfId="4"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13" xfId="0" applyFont="1" applyFill="1" applyBorder="1" applyAlignment="1">
      <alignment vertical="center" wrapText="1"/>
    </xf>
    <xf numFmtId="0" fontId="11" fillId="0" borderId="0" xfId="0" applyFont="1" applyFill="1" applyBorder="1" applyAlignment="1">
      <alignment vertical="center" wrapText="1"/>
    </xf>
    <xf numFmtId="3" fontId="22" fillId="0" borderId="3" xfId="13"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8" fillId="0" borderId="3" xfId="0" applyFont="1" applyFill="1" applyBorder="1" applyAlignment="1">
      <alignment horizontal="center" vertical="center"/>
    </xf>
    <xf numFmtId="44" fontId="22" fillId="0" borderId="3" xfId="2" applyFont="1" applyFill="1" applyBorder="1" applyAlignment="1">
      <alignment horizontal="center" vertical="center" wrapText="1"/>
    </xf>
    <xf numFmtId="3" fontId="28" fillId="0" borderId="0" xfId="0" applyNumberFormat="1" applyFont="1" applyFill="1" applyBorder="1" applyAlignment="1">
      <alignment vertical="center" wrapText="1"/>
    </xf>
    <xf numFmtId="3" fontId="22" fillId="0" borderId="3" xfId="0" applyNumberFormat="1" applyFont="1" applyFill="1" applyBorder="1" applyAlignment="1">
      <alignment horizontal="center" vertical="center" wrapText="1"/>
    </xf>
    <xf numFmtId="3" fontId="28" fillId="0" borderId="0" xfId="0" applyNumberFormat="1" applyFont="1" applyFill="1" applyAlignment="1">
      <alignment horizontal="center" vertical="center" wrapText="1"/>
    </xf>
    <xf numFmtId="3" fontId="28" fillId="0" borderId="3"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44" fontId="28" fillId="0" borderId="0" xfId="6" applyFont="1" applyFill="1" applyAlignment="1">
      <alignment horizontal="right" vertical="center" wrapText="1"/>
    </xf>
    <xf numFmtId="4" fontId="28" fillId="0" borderId="0" xfId="0" applyNumberFormat="1" applyFont="1" applyFill="1" applyAlignment="1">
      <alignment horizontal="center" vertical="center" wrapText="1"/>
    </xf>
    <xf numFmtId="3" fontId="22" fillId="0" borderId="0" xfId="0" applyNumberFormat="1"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3" fontId="28" fillId="0" borderId="3" xfId="0" applyNumberFormat="1" applyFont="1" applyFill="1" applyBorder="1" applyAlignment="1">
      <alignment vertical="center" wrapText="1"/>
    </xf>
    <xf numFmtId="3" fontId="22" fillId="0" borderId="6" xfId="12" applyNumberFormat="1" applyFont="1" applyFill="1" applyBorder="1" applyAlignment="1">
      <alignment horizontal="center" vertical="center" wrapText="1"/>
    </xf>
    <xf numFmtId="44" fontId="22" fillId="0" borderId="3" xfId="2" applyFont="1" applyFill="1" applyBorder="1" applyAlignment="1">
      <alignment vertical="center" wrapText="1"/>
    </xf>
    <xf numFmtId="43" fontId="22" fillId="0" borderId="3" xfId="1" applyFont="1" applyFill="1" applyBorder="1" applyAlignment="1">
      <alignment horizontal="center" vertical="center" wrapText="1"/>
    </xf>
    <xf numFmtId="4" fontId="22" fillId="0" borderId="3" xfId="0" applyNumberFormat="1" applyFont="1" applyFill="1" applyBorder="1" applyAlignment="1">
      <alignment horizontal="center" vertical="center" wrapText="1"/>
    </xf>
    <xf numFmtId="0" fontId="12" fillId="0" borderId="0" xfId="0" applyFont="1" applyBorder="1" applyAlignment="1">
      <alignment vertical="center"/>
    </xf>
    <xf numFmtId="0" fontId="23" fillId="0" borderId="3" xfId="0" applyFont="1" applyFill="1" applyBorder="1" applyAlignment="1">
      <alignment vertical="center" wrapText="1"/>
    </xf>
    <xf numFmtId="0" fontId="11" fillId="0" borderId="4" xfId="12" applyFont="1" applyFill="1" applyBorder="1" applyAlignment="1">
      <alignment vertical="center" wrapText="1"/>
    </xf>
    <xf numFmtId="0" fontId="21" fillId="0" borderId="0" xfId="0" applyFont="1" applyAlignment="1">
      <alignment vertical="center"/>
    </xf>
    <xf numFmtId="0" fontId="12"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0" xfId="0" applyFont="1" applyBorder="1" applyAlignment="1">
      <alignment horizontal="left" vertical="center" wrapText="1"/>
    </xf>
    <xf numFmtId="9" fontId="11" fillId="0" borderId="3" xfId="0" applyNumberFormat="1" applyFont="1" applyFill="1" applyBorder="1" applyAlignment="1">
      <alignment horizontal="left" vertical="center" wrapText="1"/>
    </xf>
    <xf numFmtId="0" fontId="22" fillId="0" borderId="0" xfId="0" applyFont="1" applyBorder="1" applyAlignment="1">
      <alignment horizontal="left" vertical="center" wrapText="1"/>
    </xf>
    <xf numFmtId="0" fontId="17" fillId="0" borderId="0" xfId="0" applyFont="1" applyBorder="1" applyAlignment="1">
      <alignment horizontal="left" vertical="center"/>
    </xf>
    <xf numFmtId="0" fontId="14" fillId="2" borderId="11" xfId="0" applyFont="1" applyFill="1" applyBorder="1" applyAlignment="1">
      <alignment horizontal="left" vertical="center" wrapText="1"/>
    </xf>
    <xf numFmtId="0" fontId="8" fillId="0" borderId="0" xfId="0" applyFont="1" applyAlignment="1">
      <alignment horizontal="left" vertical="center"/>
    </xf>
    <xf numFmtId="0" fontId="11" fillId="0" borderId="0" xfId="0" applyFont="1" applyBorder="1" applyAlignment="1">
      <alignment horizontal="left" vertical="center"/>
    </xf>
    <xf numFmtId="0" fontId="20" fillId="0" borderId="3" xfId="0" applyFont="1" applyFill="1" applyBorder="1" applyAlignment="1">
      <alignment vertical="center" wrapText="1"/>
    </xf>
    <xf numFmtId="2" fontId="11" fillId="0" borderId="3" xfId="7" applyNumberFormat="1" applyFont="1" applyFill="1" applyBorder="1" applyAlignment="1">
      <alignment horizontal="left" vertical="center" wrapText="1"/>
    </xf>
    <xf numFmtId="0" fontId="11" fillId="0" borderId="3" xfId="7"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12" applyFont="1" applyFill="1" applyBorder="1" applyAlignment="1">
      <alignment horizontal="left" vertical="center" wrapText="1"/>
    </xf>
    <xf numFmtId="0" fontId="29" fillId="0" borderId="0"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0" fillId="0" borderId="0" xfId="0" applyFont="1" applyAlignment="1">
      <alignment horizontal="left" vertical="center"/>
    </xf>
    <xf numFmtId="164" fontId="22" fillId="0" borderId="3" xfId="1" applyNumberFormat="1" applyFont="1" applyFill="1" applyBorder="1" applyAlignment="1">
      <alignment horizontal="center" vertical="center" wrapText="1"/>
    </xf>
    <xf numFmtId="43" fontId="22" fillId="0" borderId="3" xfId="1" applyFont="1" applyFill="1" applyBorder="1" applyAlignment="1">
      <alignment vertical="center" wrapText="1"/>
    </xf>
    <xf numFmtId="164" fontId="22" fillId="0" borderId="3" xfId="1" applyNumberFormat="1" applyFont="1" applyFill="1" applyBorder="1" applyAlignment="1">
      <alignment vertical="center" wrapText="1"/>
    </xf>
    <xf numFmtId="0" fontId="19" fillId="0" borderId="8" xfId="0" applyFont="1" applyFill="1" applyBorder="1" applyAlignment="1">
      <alignment horizontal="left" vertical="center" wrapText="1"/>
    </xf>
    <xf numFmtId="0" fontId="19" fillId="0" borderId="8" xfId="0" applyFont="1" applyFill="1" applyBorder="1" applyAlignment="1">
      <alignment vertical="center" wrapText="1"/>
    </xf>
    <xf numFmtId="0" fontId="19" fillId="0" borderId="8" xfId="0" applyFont="1" applyFill="1" applyBorder="1" applyAlignment="1">
      <alignment horizontal="left" vertical="center"/>
    </xf>
    <xf numFmtId="0" fontId="8" fillId="0" borderId="0" xfId="0" applyFont="1" applyFill="1" applyBorder="1" applyAlignment="1">
      <alignment horizontal="center" vertical="center"/>
    </xf>
    <xf numFmtId="0" fontId="19" fillId="0" borderId="4" xfId="0" applyFont="1" applyFill="1" applyBorder="1" applyAlignment="1">
      <alignment horizontal="left" vertical="center" wrapText="1"/>
    </xf>
    <xf numFmtId="0" fontId="22" fillId="0" borderId="0" xfId="0" applyFont="1" applyFill="1" applyAlignment="1">
      <alignment horizontal="center" vertical="center" wrapText="1"/>
    </xf>
    <xf numFmtId="170" fontId="22" fillId="0" borderId="3" xfId="1" applyNumberFormat="1" applyFont="1" applyFill="1" applyBorder="1" applyAlignment="1">
      <alignment horizontal="center" vertical="center" wrapText="1"/>
    </xf>
    <xf numFmtId="3" fontId="22" fillId="0" borderId="4" xfId="0" applyNumberFormat="1"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3" xfId="0" applyFont="1" applyFill="1" applyBorder="1" applyAlignment="1">
      <alignment horizontal="left" vertical="center"/>
    </xf>
    <xf numFmtId="167" fontId="22" fillId="0" borderId="3" xfId="1" applyNumberFormat="1" applyFont="1" applyFill="1" applyBorder="1" applyAlignment="1">
      <alignment horizontal="center" vertical="center" wrapText="1"/>
    </xf>
    <xf numFmtId="167" fontId="27" fillId="0" borderId="4" xfId="16" applyNumberFormat="1" applyFont="1" applyFill="1" applyBorder="1" applyAlignment="1">
      <alignment horizontal="center" vertical="center" wrapText="1"/>
    </xf>
    <xf numFmtId="167" fontId="27" fillId="0" borderId="8" xfId="16" applyNumberFormat="1"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 xfId="0" applyFont="1" applyFill="1" applyBorder="1" applyAlignment="1">
      <alignment horizontal="left" vertical="center" wrapText="1"/>
    </xf>
    <xf numFmtId="9" fontId="27" fillId="0" borderId="3" xfId="16"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9" fontId="27" fillId="0" borderId="5" xfId="16" applyFont="1" applyFill="1" applyBorder="1" applyAlignment="1">
      <alignment horizontal="center" vertical="center" wrapText="1"/>
    </xf>
    <xf numFmtId="9" fontId="27" fillId="0" borderId="12" xfId="16" applyFont="1" applyFill="1" applyBorder="1" applyAlignment="1">
      <alignment horizontal="center" vertical="center" wrapText="1"/>
    </xf>
    <xf numFmtId="0" fontId="27" fillId="0" borderId="3" xfId="0" applyFont="1" applyFill="1" applyBorder="1" applyAlignment="1">
      <alignment horizontal="center" vertical="center" wrapText="1"/>
    </xf>
    <xf numFmtId="166" fontId="27" fillId="0" borderId="3" xfId="0" applyNumberFormat="1" applyFont="1" applyFill="1" applyBorder="1" applyAlignment="1">
      <alignment horizontal="center" vertical="center" wrapText="1"/>
    </xf>
    <xf numFmtId="166" fontId="27" fillId="0" borderId="4" xfId="0" applyNumberFormat="1" applyFont="1" applyFill="1" applyBorder="1" applyAlignment="1">
      <alignment horizontal="center" vertical="center" wrapText="1"/>
    </xf>
    <xf numFmtId="166" fontId="27" fillId="0" borderId="8" xfId="0" applyNumberFormat="1" applyFont="1" applyFill="1" applyBorder="1" applyAlignment="1">
      <alignment horizontal="center" vertical="center" wrapText="1"/>
    </xf>
    <xf numFmtId="44" fontId="27" fillId="0" borderId="3" xfId="2"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7" fillId="0" borderId="5" xfId="2" applyNumberFormat="1" applyFont="1" applyFill="1" applyBorder="1" applyAlignment="1">
      <alignment horizontal="center" vertical="center" wrapText="1"/>
    </xf>
    <xf numFmtId="168" fontId="27" fillId="0" borderId="12" xfId="2" applyNumberFormat="1" applyFont="1" applyFill="1" applyBorder="1" applyAlignment="1">
      <alignment horizontal="center" vertical="center" wrapText="1"/>
    </xf>
    <xf numFmtId="2" fontId="27" fillId="0" borderId="4" xfId="0" applyNumberFormat="1"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167" fontId="27" fillId="0" borderId="3" xfId="16" applyNumberFormat="1" applyFont="1" applyFill="1" applyBorder="1" applyAlignment="1">
      <alignment horizontal="center" vertical="center" wrapText="1"/>
    </xf>
    <xf numFmtId="10" fontId="27" fillId="0" borderId="4" xfId="0" applyNumberFormat="1" applyFont="1" applyFill="1" applyBorder="1" applyAlignment="1">
      <alignment horizontal="center" vertical="center" wrapText="1"/>
    </xf>
    <xf numFmtId="10" fontId="27" fillId="0" borderId="8" xfId="0" applyNumberFormat="1" applyFont="1" applyFill="1" applyBorder="1" applyAlignment="1">
      <alignment horizontal="center" vertical="center" wrapText="1"/>
    </xf>
    <xf numFmtId="1" fontId="27" fillId="0" borderId="4" xfId="0" applyNumberFormat="1" applyFont="1" applyFill="1" applyBorder="1" applyAlignment="1">
      <alignment horizontal="center" vertical="center" wrapText="1"/>
    </xf>
    <xf numFmtId="1" fontId="27" fillId="0" borderId="8" xfId="0" applyNumberFormat="1" applyFont="1" applyFill="1" applyBorder="1" applyAlignment="1">
      <alignment horizontal="center" vertical="center" wrapText="1"/>
    </xf>
    <xf numFmtId="3" fontId="27" fillId="0" borderId="6" xfId="0" applyNumberFormat="1" applyFont="1" applyFill="1" applyBorder="1" applyAlignment="1">
      <alignment horizontal="center" vertical="center" wrapText="1"/>
    </xf>
    <xf numFmtId="0" fontId="27" fillId="0" borderId="13" xfId="0" applyFont="1" applyFill="1" applyBorder="1" applyAlignment="1">
      <alignment horizontal="center" vertical="center" wrapText="1"/>
    </xf>
    <xf numFmtId="9" fontId="27" fillId="0" borderId="4" xfId="16" applyFont="1" applyFill="1" applyBorder="1" applyAlignment="1">
      <alignment horizontal="center" vertical="center" wrapText="1"/>
    </xf>
    <xf numFmtId="9" fontId="27" fillId="0" borderId="8" xfId="16" applyFont="1" applyFill="1" applyBorder="1" applyAlignment="1">
      <alignment horizontal="center" vertical="center" wrapText="1"/>
    </xf>
    <xf numFmtId="0" fontId="15" fillId="2" borderId="11" xfId="0" applyFont="1" applyFill="1" applyBorder="1" applyAlignment="1">
      <alignment horizontal="left"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vertical="center"/>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4" fillId="2" borderId="11" xfId="0" applyFont="1" applyFill="1" applyBorder="1" applyAlignment="1">
      <alignment vertical="center" wrapText="1"/>
    </xf>
    <xf numFmtId="0" fontId="15" fillId="2" borderId="0" xfId="0" applyFont="1" applyFill="1" applyBorder="1" applyAlignment="1">
      <alignment vertical="center" wrapText="1"/>
    </xf>
    <xf numFmtId="0" fontId="15" fillId="2" borderId="2" xfId="0" applyFont="1" applyFill="1" applyBorder="1" applyAlignment="1">
      <alignment vertical="center" wrapText="1"/>
    </xf>
    <xf numFmtId="168" fontId="27" fillId="0" borderId="3" xfId="2" applyNumberFormat="1"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10" fontId="27" fillId="0" borderId="3" xfId="16" applyNumberFormat="1" applyFont="1" applyFill="1" applyBorder="1" applyAlignment="1">
      <alignment horizontal="center" vertical="center" wrapText="1"/>
    </xf>
    <xf numFmtId="169" fontId="27" fillId="0" borderId="4" xfId="2" applyNumberFormat="1" applyFont="1" applyFill="1" applyBorder="1" applyAlignment="1">
      <alignment horizontal="center" vertical="center" wrapText="1"/>
    </xf>
    <xf numFmtId="169" fontId="27" fillId="0" borderId="7" xfId="2" applyNumberFormat="1" applyFont="1" applyFill="1" applyBorder="1" applyAlignment="1">
      <alignment horizontal="center" vertical="center" wrapText="1"/>
    </xf>
    <xf numFmtId="169" fontId="27" fillId="0" borderId="8" xfId="2" applyNumberFormat="1" applyFont="1" applyFill="1" applyBorder="1" applyAlignment="1">
      <alignment horizontal="center" vertical="center" wrapText="1"/>
    </xf>
    <xf numFmtId="170" fontId="27" fillId="0" borderId="4" xfId="0" applyNumberFormat="1" applyFont="1" applyFill="1" applyBorder="1" applyAlignment="1">
      <alignment horizontal="center" vertical="center" wrapText="1"/>
    </xf>
    <xf numFmtId="170" fontId="27" fillId="0" borderId="8" xfId="0" applyNumberFormat="1" applyFont="1" applyFill="1" applyBorder="1" applyAlignment="1">
      <alignment horizontal="center" vertical="center" wrapText="1"/>
    </xf>
    <xf numFmtId="167" fontId="27" fillId="0" borderId="7" xfId="16" applyNumberFormat="1" applyFont="1" applyFill="1" applyBorder="1" applyAlignment="1">
      <alignment horizontal="center" vertical="center" wrapText="1"/>
    </xf>
    <xf numFmtId="43" fontId="27" fillId="0" borderId="4" xfId="1" applyFont="1" applyFill="1" applyBorder="1" applyAlignment="1">
      <alignment horizontal="center" vertical="center" wrapText="1"/>
    </xf>
    <xf numFmtId="43" fontId="27" fillId="0" borderId="8" xfId="1" applyFont="1" applyFill="1" applyBorder="1" applyAlignment="1">
      <alignment horizontal="center" vertical="center" wrapText="1"/>
    </xf>
    <xf numFmtId="168" fontId="27" fillId="0" borderId="3" xfId="16" applyNumberFormat="1" applyFont="1" applyFill="1" applyBorder="1" applyAlignment="1">
      <alignment horizontal="center" vertical="center" wrapText="1"/>
    </xf>
    <xf numFmtId="44" fontId="27" fillId="0" borderId="3" xfId="16" applyNumberFormat="1" applyFont="1" applyFill="1" applyBorder="1" applyAlignment="1">
      <alignment horizontal="center" vertical="center" wrapText="1"/>
    </xf>
    <xf numFmtId="0" fontId="27" fillId="0" borderId="3" xfId="16" applyNumberFormat="1" applyFont="1" applyFill="1" applyBorder="1" applyAlignment="1">
      <alignment horizontal="center" vertical="center" wrapText="1"/>
    </xf>
    <xf numFmtId="166" fontId="27" fillId="0" borderId="7" xfId="0" applyNumberFormat="1" applyFont="1" applyFill="1" applyBorder="1" applyAlignment="1">
      <alignment horizontal="center" vertical="center" wrapText="1"/>
    </xf>
    <xf numFmtId="166" fontId="27" fillId="0" borderId="12" xfId="0" applyNumberFormat="1" applyFont="1" applyFill="1" applyBorder="1" applyAlignment="1">
      <alignment horizontal="center" vertical="center" wrapText="1"/>
    </xf>
    <xf numFmtId="167" fontId="27" fillId="0" borderId="5" xfId="16" applyNumberFormat="1" applyFont="1" applyFill="1" applyBorder="1" applyAlignment="1">
      <alignment horizontal="center" vertical="center" wrapText="1"/>
    </xf>
    <xf numFmtId="167" fontId="27" fillId="0" borderId="9" xfId="16" applyNumberFormat="1" applyFont="1" applyFill="1" applyBorder="1" applyAlignment="1">
      <alignment horizontal="center" vertical="center" wrapText="1"/>
    </xf>
    <xf numFmtId="165" fontId="27" fillId="0" borderId="3" xfId="0" applyNumberFormat="1" applyFont="1" applyFill="1" applyBorder="1" applyAlignment="1">
      <alignment horizontal="center" vertical="center" wrapText="1"/>
    </xf>
    <xf numFmtId="167" fontId="27" fillId="0" borderId="12" xfId="16" applyNumberFormat="1" applyFont="1" applyFill="1" applyBorder="1" applyAlignment="1">
      <alignment horizontal="center" vertical="center" wrapText="1"/>
    </xf>
    <xf numFmtId="10" fontId="27" fillId="0" borderId="5" xfId="16" applyNumberFormat="1" applyFont="1" applyFill="1" applyBorder="1" applyAlignment="1">
      <alignment horizontal="center" vertical="center" wrapText="1"/>
    </xf>
    <xf numFmtId="10" fontId="27" fillId="0" borderId="12" xfId="16" applyNumberFormat="1" applyFont="1" applyFill="1" applyBorder="1" applyAlignment="1">
      <alignment horizontal="center" vertical="center" wrapText="1"/>
    </xf>
    <xf numFmtId="168" fontId="27" fillId="0" borderId="4" xfId="2" applyNumberFormat="1" applyFont="1" applyFill="1" applyBorder="1" applyAlignment="1">
      <alignment horizontal="center" vertical="center" wrapText="1"/>
    </xf>
    <xf numFmtId="168" fontId="27" fillId="0" borderId="8" xfId="2" applyNumberFormat="1" applyFont="1" applyFill="1" applyBorder="1" applyAlignment="1">
      <alignment horizontal="center" vertical="center" wrapText="1"/>
    </xf>
    <xf numFmtId="44" fontId="27" fillId="0" borderId="4" xfId="2" applyFont="1" applyFill="1" applyBorder="1" applyAlignment="1">
      <alignment horizontal="center" vertical="center" wrapText="1"/>
    </xf>
    <xf numFmtId="44" fontId="27" fillId="0" borderId="8" xfId="2" applyFont="1" applyFill="1" applyBorder="1" applyAlignment="1">
      <alignment horizontal="center" vertical="center" wrapText="1"/>
    </xf>
    <xf numFmtId="9" fontId="27" fillId="0" borderId="3" xfId="16" applyNumberFormat="1" applyFont="1" applyFill="1" applyBorder="1" applyAlignment="1">
      <alignment horizontal="center" vertical="center" wrapText="1"/>
    </xf>
    <xf numFmtId="168" fontId="27" fillId="0" borderId="7" xfId="2" applyNumberFormat="1" applyFont="1" applyFill="1" applyBorder="1" applyAlignment="1">
      <alignment horizontal="center" vertical="center" wrapText="1"/>
    </xf>
    <xf numFmtId="167" fontId="27" fillId="0" borderId="1" xfId="16" applyNumberFormat="1" applyFont="1" applyFill="1" applyBorder="1" applyAlignment="1">
      <alignment horizontal="center" vertical="center" wrapText="1"/>
    </xf>
    <xf numFmtId="167" fontId="27" fillId="0" borderId="10" xfId="16" applyNumberFormat="1" applyFont="1" applyFill="1" applyBorder="1" applyAlignment="1">
      <alignment horizontal="center" vertical="center" wrapText="1"/>
    </xf>
    <xf numFmtId="167" fontId="27" fillId="0" borderId="4" xfId="0" applyNumberFormat="1" applyFont="1" applyFill="1" applyBorder="1" applyAlignment="1">
      <alignment horizontal="center" vertical="center" wrapText="1"/>
    </xf>
    <xf numFmtId="167" fontId="27" fillId="0" borderId="8" xfId="0" applyNumberFormat="1" applyFont="1" applyFill="1" applyBorder="1" applyAlignment="1">
      <alignment horizontal="center" vertical="center" wrapText="1"/>
    </xf>
  </cellXfs>
  <cellStyles count="21">
    <cellStyle name="Millares" xfId="1" builtinId="3"/>
    <cellStyle name="Millares 2" xfId="13"/>
    <cellStyle name="Millares 2 2" xfId="20"/>
    <cellStyle name="Millares 3" xfId="5"/>
    <cellStyle name="Moneda" xfId="2" builtinId="4"/>
    <cellStyle name="Moneda 2" xfId="6"/>
    <cellStyle name="Moneda 3" xfId="14"/>
    <cellStyle name="Moneda 3 2" xfId="18"/>
    <cellStyle name="Moneda 7" xfId="8"/>
    <cellStyle name="Normal" xfId="0" builtinId="0"/>
    <cellStyle name="Normal 15" xfId="7"/>
    <cellStyle name="Normal 2" xfId="4"/>
    <cellStyle name="Normal 2 2" xfId="9"/>
    <cellStyle name="Normal 3" xfId="10"/>
    <cellStyle name="Normal 3 2" xfId="11"/>
    <cellStyle name="Normal 4" xfId="12"/>
    <cellStyle name="Normal 4 2" xfId="17"/>
    <cellStyle name="Porcentaje" xfId="16" builtinId="5"/>
    <cellStyle name="Porcentaje 2" xfId="3"/>
    <cellStyle name="Porcentaje 3" xfId="15"/>
    <cellStyle name="Porcentaje 3 2" xfId="19"/>
  </cellStyles>
  <dxfs count="0"/>
  <tableStyles count="0" defaultTableStyle="TableStyleMedium2" defaultPivotStyle="PivotStyleLight16"/>
  <colors>
    <mruColors>
      <color rgb="FFAE729E"/>
      <color rgb="FF80505F"/>
      <color rgb="FF00CC00"/>
      <color rgb="FFD2D9F6"/>
      <color rgb="FF541400"/>
      <color rgb="FF0D7152"/>
      <color rgb="FFDEB278"/>
      <color rgb="FFC1A799"/>
      <color rgb="FFBDD9CE"/>
      <color rgb="FFDAE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363678</xdr:colOff>
      <xdr:row>0</xdr:row>
      <xdr:rowOff>34555</xdr:rowOff>
    </xdr:from>
    <xdr:to>
      <xdr:col>19</xdr:col>
      <xdr:colOff>1087518</xdr:colOff>
      <xdr:row>1</xdr:row>
      <xdr:rowOff>161555</xdr:rowOff>
    </xdr:to>
    <xdr:sp macro="" textlink="">
      <xdr:nvSpPr>
        <xdr:cNvPr id="2" name="CuadroTexto 1"/>
        <xdr:cNvSpPr txBox="1"/>
      </xdr:nvSpPr>
      <xdr:spPr>
        <a:xfrm>
          <a:off x="8390655" y="34555"/>
          <a:ext cx="1866840" cy="30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FORMATO:ESER-04</a:t>
          </a:r>
        </a:p>
      </xdr:txBody>
    </xdr:sp>
    <xdr:clientData/>
  </xdr:twoCellAnchor>
  <xdr:oneCellAnchor>
    <xdr:from>
      <xdr:col>7</xdr:col>
      <xdr:colOff>394931</xdr:colOff>
      <xdr:row>1</xdr:row>
      <xdr:rowOff>103909</xdr:rowOff>
    </xdr:from>
    <xdr:ext cx="8663406" cy="1402773"/>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3806613" y="277091"/>
          <a:ext cx="8663406" cy="14027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200" b="1">
              <a:solidFill>
                <a:schemeClr val="tx2"/>
              </a:solidFill>
              <a:latin typeface="Arial Black" panose="020B0A04020102020204" pitchFamily="34" charset="0"/>
            </a:rPr>
            <a:t>Ayuntamiento</a:t>
          </a:r>
          <a:r>
            <a:rPr lang="es-MX" sz="1200" b="1" baseline="0">
              <a:solidFill>
                <a:schemeClr val="tx2"/>
              </a:solidFill>
              <a:latin typeface="Arial Black" panose="020B0A04020102020204" pitchFamily="34" charset="0"/>
            </a:rPr>
            <a:t> de Acapulco de Juárez</a:t>
          </a:r>
        </a:p>
        <a:p>
          <a:pPr algn="ctr"/>
          <a:r>
            <a:rPr lang="es-MX" sz="1200" b="1" baseline="0">
              <a:solidFill>
                <a:schemeClr val="tx2"/>
              </a:solidFill>
              <a:latin typeface="Arial Black" panose="020B0A04020102020204" pitchFamily="34" charset="0"/>
            </a:rPr>
            <a:t>2018-2021</a:t>
          </a:r>
        </a:p>
        <a:p>
          <a:pPr algn="ctr"/>
          <a:endParaRPr lang="es-MX" sz="1200" b="1" baseline="0">
            <a:solidFill>
              <a:schemeClr val="tx2"/>
            </a:solidFill>
          </a:endParaRPr>
        </a:p>
        <a:p>
          <a:pPr algn="ctr"/>
          <a:r>
            <a:rPr lang="es-MX" sz="1200" b="1" baseline="0">
              <a:solidFill>
                <a:schemeClr val="tx2"/>
              </a:solidFill>
              <a:latin typeface="Arial Narrow" panose="020B0606020202030204" pitchFamily="34" charset="0"/>
            </a:rPr>
            <a:t>SISTEMA DE INDICADORES DEL MUNICIPIO DE ACAPULCO (SIMA)</a:t>
          </a:r>
        </a:p>
        <a:p>
          <a:pPr algn="ctr"/>
          <a:r>
            <a:rPr lang="es-MX" sz="1200" b="1" baseline="0">
              <a:solidFill>
                <a:schemeClr val="tx2"/>
              </a:solidFill>
              <a:latin typeface="Arial Narrow" panose="020B0606020202030204" pitchFamily="34" charset="0"/>
            </a:rPr>
            <a:t>CONCENTRADO DE RESULTADOS SEMESTRALES Y ANUALES</a:t>
          </a:r>
        </a:p>
        <a:p>
          <a:pPr algn="ctr"/>
          <a:r>
            <a:rPr lang="es-MX" sz="1200" b="1" baseline="0">
              <a:solidFill>
                <a:schemeClr val="tx2"/>
              </a:solidFill>
            </a:rPr>
            <a:t>2DO. SEMESTRE 2020</a:t>
          </a:r>
        </a:p>
      </xdr:txBody>
    </xdr:sp>
    <xdr:clientData/>
  </xdr:oneCellAnchor>
  <xdr:twoCellAnchor editAs="oneCell">
    <xdr:from>
      <xdr:col>18</xdr:col>
      <xdr:colOff>146349</xdr:colOff>
      <xdr:row>2</xdr:row>
      <xdr:rowOff>214838</xdr:rowOff>
    </xdr:from>
    <xdr:to>
      <xdr:col>19</xdr:col>
      <xdr:colOff>1246125</xdr:colOff>
      <xdr:row>4</xdr:row>
      <xdr:rowOff>137583</xdr:rowOff>
    </xdr:to>
    <xdr:pic>
      <xdr:nvPicPr>
        <xdr:cNvPr id="4" name="4 Imagen">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29925" t="20300" r="42119" b="55201"/>
        <a:stretch/>
      </xdr:blipFill>
      <xdr:spPr>
        <a:xfrm>
          <a:off x="15058266" y="553505"/>
          <a:ext cx="2242776" cy="663578"/>
        </a:xfrm>
        <a:prstGeom prst="rect">
          <a:avLst/>
        </a:prstGeom>
      </xdr:spPr>
    </xdr:pic>
    <xdr:clientData/>
  </xdr:twoCellAnchor>
  <xdr:twoCellAnchor editAs="oneCell">
    <xdr:from>
      <xdr:col>0</xdr:col>
      <xdr:colOff>153605</xdr:colOff>
      <xdr:row>2</xdr:row>
      <xdr:rowOff>147270</xdr:rowOff>
    </xdr:from>
    <xdr:to>
      <xdr:col>5</xdr:col>
      <xdr:colOff>632897</xdr:colOff>
      <xdr:row>4</xdr:row>
      <xdr:rowOff>158748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605" y="485937"/>
          <a:ext cx="2320792" cy="752311"/>
        </a:xfrm>
        <a:prstGeom prst="rect">
          <a:avLst/>
        </a:prstGeom>
      </xdr:spPr>
    </xdr:pic>
    <xdr:clientData/>
  </xdr:twoCellAnchor>
  <xdr:twoCellAnchor>
    <xdr:from>
      <xdr:col>0</xdr:col>
      <xdr:colOff>0</xdr:colOff>
      <xdr:row>419</xdr:row>
      <xdr:rowOff>137584</xdr:rowOff>
    </xdr:from>
    <xdr:to>
      <xdr:col>19</xdr:col>
      <xdr:colOff>1174749</xdr:colOff>
      <xdr:row>424</xdr:row>
      <xdr:rowOff>129886</xdr:rowOff>
    </xdr:to>
    <xdr:sp macro="" textlink="">
      <xdr:nvSpPr>
        <xdr:cNvPr id="6" name="CuadroTexto 5"/>
        <xdr:cNvSpPr txBox="1"/>
      </xdr:nvSpPr>
      <xdr:spPr>
        <a:xfrm>
          <a:off x="0" y="291803667"/>
          <a:ext cx="18457332" cy="786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solidFill>
                <a:srgbClr val="FF0000"/>
              </a:solidFill>
            </a:rPr>
            <a:t>Nota: Toda información registrada en este documento fue proporcionada por cada una de las dependencias ejecutoras</a:t>
          </a:r>
          <a:r>
            <a:rPr lang="es-MX" sz="1100" b="1" baseline="0">
              <a:solidFill>
                <a:srgbClr val="FF0000"/>
              </a:solidFill>
            </a:rPr>
            <a:t> de esta </a:t>
          </a:r>
          <a:r>
            <a:rPr lang="es-MX" sz="1100" b="1">
              <a:solidFill>
                <a:srgbClr val="FF0000"/>
              </a:solidFill>
            </a:rPr>
            <a:t>administración a través del</a:t>
          </a:r>
          <a:r>
            <a:rPr lang="es-MX" sz="1100" b="1" baseline="0">
              <a:solidFill>
                <a:srgbClr val="FF0000"/>
              </a:solidFill>
            </a:rPr>
            <a:t> formulario ESER-03 Formulario de Estadísticas Trimestrales al 2do. semestre 2020.</a:t>
          </a:r>
          <a:endParaRPr lang="es-MX" sz="1100" b="1">
            <a:solidFill>
              <a:srgbClr val="FF0000"/>
            </a:solidFill>
          </a:endParaRPr>
        </a:p>
        <a:p>
          <a:r>
            <a:rPr lang="es-MX" sz="1100" b="1"/>
            <a:t>Este documento contiene los siguientes acrónimos:</a:t>
          </a:r>
        </a:p>
        <a:p>
          <a:r>
            <a:rPr lang="es-MX" sz="1100" b="1"/>
            <a:t>SA: </a:t>
          </a:r>
          <a:r>
            <a:rPr lang="es-MX" sz="1100"/>
            <a:t>Sin Actividad, debido a que la mayoría</a:t>
          </a:r>
          <a:r>
            <a:rPr lang="es-MX" sz="1100" baseline="0"/>
            <a:t> de las actividades fueron suspendidas a causa de la pandemia covid-19  y por lo tanto no generó información.</a:t>
          </a:r>
          <a:endParaRPr lang="es-MX" sz="1100"/>
        </a:p>
        <a:p>
          <a:r>
            <a:rPr lang="es-MX" sz="1100" b="1"/>
            <a:t>ND:</a:t>
          </a:r>
          <a:r>
            <a:rPr lang="es-MX" sz="1100"/>
            <a:t> Información</a:t>
          </a:r>
          <a:r>
            <a:rPr lang="es-MX" sz="1100" baseline="0"/>
            <a:t> No Disponible</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KZW457"/>
  <sheetViews>
    <sheetView tabSelected="1" view="pageBreakPreview" topLeftCell="N1" zoomScale="90" zoomScaleNormal="80" zoomScaleSheetLayoutView="90" workbookViewId="0">
      <selection activeCell="Q98" sqref="Q98"/>
    </sheetView>
  </sheetViews>
  <sheetFormatPr baseColWidth="10" defaultColWidth="11.42578125" defaultRowHeight="13.5" x14ac:dyDescent="0.2"/>
  <cols>
    <col min="1" max="1" width="5.42578125" style="23" customWidth="1"/>
    <col min="2" max="2" width="6" style="24" customWidth="1"/>
    <col min="3" max="5" width="5.42578125" style="24" customWidth="1"/>
    <col min="6" max="6" width="11.7109375" style="112" customWidth="1"/>
    <col min="7" max="7" width="11.7109375" style="116" customWidth="1"/>
    <col min="8" max="8" width="7.7109375" style="123" customWidth="1"/>
    <col min="9" max="9" width="8.7109375" style="27" customWidth="1"/>
    <col min="10" max="10" width="9.28515625" style="119" customWidth="1"/>
    <col min="11" max="11" width="7.85546875" style="27" customWidth="1"/>
    <col min="12" max="12" width="34" style="117" customWidth="1"/>
    <col min="13" max="13" width="27.42578125" style="28" customWidth="1"/>
    <col min="14" max="14" width="44.85546875" style="29" customWidth="1"/>
    <col min="15" max="15" width="12.42578125" style="29" customWidth="1"/>
    <col min="16" max="16" width="7.28515625" style="26" customWidth="1"/>
    <col min="17" max="17" width="17.85546875" style="116" customWidth="1"/>
    <col min="18" max="18" width="13.140625" style="25" customWidth="1"/>
    <col min="19" max="19" width="17.140625" style="30" customWidth="1"/>
    <col min="20" max="20" width="19.28515625" style="30" customWidth="1"/>
    <col min="21" max="21" width="17.28515625" style="1" customWidth="1"/>
    <col min="22" max="16384" width="11.42578125" style="1"/>
  </cols>
  <sheetData>
    <row r="3" spans="1:8135" ht="29.25" customHeight="1" x14ac:dyDescent="0.2">
      <c r="A3" s="180"/>
      <c r="B3" s="180"/>
      <c r="C3" s="180"/>
      <c r="D3" s="180"/>
      <c r="E3" s="180"/>
      <c r="F3" s="180"/>
      <c r="G3" s="180"/>
      <c r="H3" s="181"/>
      <c r="I3" s="180"/>
      <c r="J3" s="180"/>
      <c r="K3" s="180"/>
      <c r="L3" s="180"/>
      <c r="M3" s="180"/>
      <c r="N3" s="180"/>
      <c r="O3" s="180"/>
      <c r="P3" s="182"/>
      <c r="Q3" s="182"/>
      <c r="R3" s="182"/>
      <c r="S3" s="183"/>
      <c r="T3" s="180"/>
    </row>
    <row r="4" spans="1:8135" ht="29.25" customHeight="1" x14ac:dyDescent="0.2">
      <c r="A4" s="32"/>
      <c r="B4" s="32"/>
      <c r="C4" s="32"/>
      <c r="D4" s="36"/>
      <c r="E4" s="32"/>
      <c r="F4" s="109"/>
      <c r="G4" s="113"/>
      <c r="H4" s="120"/>
      <c r="I4" s="8"/>
      <c r="J4" s="113"/>
      <c r="K4" s="8"/>
      <c r="L4" s="113"/>
      <c r="M4" s="8"/>
      <c r="N4" s="8"/>
      <c r="O4" s="8"/>
      <c r="P4" s="9"/>
      <c r="Q4" s="129"/>
      <c r="R4" s="9"/>
      <c r="S4" s="80"/>
      <c r="T4" s="8"/>
    </row>
    <row r="5" spans="1:8135" ht="28.5" customHeight="1" x14ac:dyDescent="0.2">
      <c r="A5" s="32"/>
      <c r="B5" s="32"/>
      <c r="C5" s="32"/>
      <c r="D5" s="36"/>
      <c r="E5" s="32"/>
      <c r="F5" s="109"/>
      <c r="G5" s="113"/>
      <c r="H5" s="120"/>
      <c r="I5" s="8"/>
      <c r="J5" s="113"/>
      <c r="K5" s="8"/>
      <c r="L5" s="113"/>
      <c r="M5" s="8"/>
      <c r="N5" s="8"/>
      <c r="O5" s="8"/>
      <c r="P5" s="9"/>
      <c r="Q5" s="129"/>
      <c r="R5" s="9"/>
      <c r="S5" s="80"/>
      <c r="T5" s="8"/>
    </row>
    <row r="6" spans="1:8135" ht="24.75" customHeight="1" x14ac:dyDescent="0.2">
      <c r="A6" s="32"/>
      <c r="B6" s="32"/>
      <c r="C6" s="32"/>
      <c r="D6" s="36"/>
      <c r="E6" s="32"/>
      <c r="F6" s="109"/>
      <c r="G6" s="113"/>
      <c r="H6" s="120"/>
      <c r="I6" s="8"/>
      <c r="J6" s="113"/>
      <c r="K6" s="8"/>
      <c r="L6" s="113"/>
      <c r="M6" s="8"/>
      <c r="N6" s="8"/>
      <c r="O6" s="8"/>
      <c r="P6" s="9"/>
      <c r="Q6" s="129"/>
      <c r="R6" s="9"/>
      <c r="S6" s="80"/>
      <c r="T6" s="8"/>
      <c r="V6" s="4"/>
    </row>
    <row r="7" spans="1:8135" ht="3.75" customHeight="1" x14ac:dyDescent="0.2">
      <c r="A7" s="32"/>
      <c r="B7" s="32"/>
      <c r="C7" s="32"/>
      <c r="D7" s="36"/>
      <c r="E7" s="32"/>
      <c r="F7" s="109"/>
      <c r="G7" s="113"/>
      <c r="H7" s="120"/>
      <c r="I7" s="8"/>
      <c r="J7" s="113"/>
      <c r="K7" s="8"/>
      <c r="L7" s="113"/>
      <c r="M7" s="8"/>
      <c r="N7" s="8"/>
      <c r="O7" s="8"/>
      <c r="P7" s="9"/>
      <c r="Q7" s="129"/>
      <c r="R7" s="9"/>
      <c r="S7" s="80"/>
      <c r="T7" s="8"/>
      <c r="V7" s="3"/>
    </row>
    <row r="8" spans="1:8135" s="5" customFormat="1" ht="27.75" customHeight="1" x14ac:dyDescent="0.2">
      <c r="A8" s="152" t="s">
        <v>1</v>
      </c>
      <c r="B8" s="152" t="s">
        <v>2</v>
      </c>
      <c r="C8" s="152" t="s">
        <v>557</v>
      </c>
      <c r="D8" s="184" t="s">
        <v>0</v>
      </c>
      <c r="E8" s="152" t="s">
        <v>3</v>
      </c>
      <c r="F8" s="191" t="s">
        <v>5</v>
      </c>
      <c r="G8" s="148" t="s">
        <v>558</v>
      </c>
      <c r="H8" s="121" t="s">
        <v>559</v>
      </c>
      <c r="I8" s="152" t="s">
        <v>560</v>
      </c>
      <c r="J8" s="148" t="s">
        <v>6</v>
      </c>
      <c r="K8" s="152" t="s">
        <v>561</v>
      </c>
      <c r="L8" s="148" t="s">
        <v>536</v>
      </c>
      <c r="M8" s="152" t="s">
        <v>1307</v>
      </c>
      <c r="N8" s="152" t="s">
        <v>562</v>
      </c>
      <c r="O8" s="152" t="s">
        <v>563</v>
      </c>
      <c r="P8" s="153"/>
      <c r="Q8" s="153"/>
      <c r="R8" s="152" t="s">
        <v>564</v>
      </c>
      <c r="S8" s="152" t="s">
        <v>1596</v>
      </c>
      <c r="T8" s="152"/>
    </row>
    <row r="9" spans="1:8135" s="6" customFormat="1" ht="31.5" customHeight="1" x14ac:dyDescent="0.2">
      <c r="A9" s="187"/>
      <c r="B9" s="187"/>
      <c r="C9" s="187"/>
      <c r="D9" s="185"/>
      <c r="E9" s="187"/>
      <c r="F9" s="192"/>
      <c r="G9" s="189"/>
      <c r="H9" s="179" t="s">
        <v>4</v>
      </c>
      <c r="I9" s="187"/>
      <c r="J9" s="189"/>
      <c r="K9" s="187"/>
      <c r="L9" s="149"/>
      <c r="M9" s="153"/>
      <c r="N9" s="153"/>
      <c r="O9" s="153"/>
      <c r="P9" s="153" t="s">
        <v>7</v>
      </c>
      <c r="Q9" s="153"/>
      <c r="R9" s="153"/>
      <c r="S9" s="153"/>
      <c r="T9" s="153"/>
    </row>
    <row r="10" spans="1:8135" s="5" customFormat="1" ht="12.75" customHeight="1" x14ac:dyDescent="0.2">
      <c r="A10" s="188"/>
      <c r="B10" s="188"/>
      <c r="C10" s="188"/>
      <c r="D10" s="186"/>
      <c r="E10" s="188"/>
      <c r="F10" s="193"/>
      <c r="G10" s="190"/>
      <c r="H10" s="179"/>
      <c r="I10" s="188"/>
      <c r="J10" s="190"/>
      <c r="K10" s="188"/>
      <c r="L10" s="150"/>
      <c r="M10" s="154"/>
      <c r="N10" s="154"/>
      <c r="O10" s="154"/>
      <c r="P10" s="33"/>
      <c r="Q10" s="130"/>
      <c r="R10" s="154"/>
      <c r="S10" s="154"/>
      <c r="T10" s="154"/>
    </row>
    <row r="11" spans="1:8135" s="2" customFormat="1" ht="61.5" customHeight="1" x14ac:dyDescent="0.2">
      <c r="A11" s="39">
        <v>1</v>
      </c>
      <c r="B11" s="39">
        <v>1</v>
      </c>
      <c r="C11" s="16">
        <v>1.1000000000000001</v>
      </c>
      <c r="D11" s="41" t="s">
        <v>565</v>
      </c>
      <c r="E11" s="16" t="s">
        <v>41</v>
      </c>
      <c r="F11" s="7" t="s">
        <v>531</v>
      </c>
      <c r="G11" s="17" t="s">
        <v>34</v>
      </c>
      <c r="H11" s="17" t="s">
        <v>408</v>
      </c>
      <c r="I11" s="79" t="s">
        <v>22</v>
      </c>
      <c r="J11" s="17" t="s">
        <v>17</v>
      </c>
      <c r="K11" s="79" t="s">
        <v>566</v>
      </c>
      <c r="L11" s="17" t="s">
        <v>533</v>
      </c>
      <c r="M11" s="17" t="s">
        <v>1426</v>
      </c>
      <c r="N11" s="7" t="s">
        <v>569</v>
      </c>
      <c r="O11" s="7" t="s">
        <v>567</v>
      </c>
      <c r="P11" s="79" t="s">
        <v>535</v>
      </c>
      <c r="Q11" s="17" t="s">
        <v>534</v>
      </c>
      <c r="R11" s="37" t="s">
        <v>568</v>
      </c>
      <c r="S11" s="92" t="s">
        <v>1301</v>
      </c>
      <c r="T11" s="151" t="s">
        <v>1301</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row>
    <row r="12" spans="1:8135" s="2" customFormat="1" ht="52.5" customHeight="1" x14ac:dyDescent="0.2">
      <c r="A12" s="39">
        <v>1</v>
      </c>
      <c r="B12" s="39">
        <v>1</v>
      </c>
      <c r="C12" s="39">
        <v>1.1000000000000001</v>
      </c>
      <c r="D12" s="41" t="s">
        <v>565</v>
      </c>
      <c r="E12" s="16" t="s">
        <v>41</v>
      </c>
      <c r="F12" s="7" t="s">
        <v>531</v>
      </c>
      <c r="G12" s="17" t="s">
        <v>34</v>
      </c>
      <c r="H12" s="17" t="s">
        <v>408</v>
      </c>
      <c r="I12" s="79" t="s">
        <v>22</v>
      </c>
      <c r="J12" s="17" t="s">
        <v>17</v>
      </c>
      <c r="K12" s="79" t="s">
        <v>566</v>
      </c>
      <c r="L12" s="17" t="s">
        <v>533</v>
      </c>
      <c r="M12" s="17" t="s">
        <v>1426</v>
      </c>
      <c r="N12" s="7" t="s">
        <v>570</v>
      </c>
      <c r="O12" s="7" t="s">
        <v>567</v>
      </c>
      <c r="P12" s="79" t="s">
        <v>489</v>
      </c>
      <c r="Q12" s="17" t="s">
        <v>488</v>
      </c>
      <c r="R12" s="37" t="s">
        <v>568</v>
      </c>
      <c r="S12" s="92" t="s">
        <v>1301</v>
      </c>
      <c r="T12" s="15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row>
    <row r="13" spans="1:8135" s="2" customFormat="1" ht="75.75" customHeight="1" x14ac:dyDescent="0.2">
      <c r="A13" s="39">
        <v>1</v>
      </c>
      <c r="B13" s="39">
        <v>1</v>
      </c>
      <c r="C13" s="39">
        <v>1.1000000000000001</v>
      </c>
      <c r="D13" s="41" t="s">
        <v>565</v>
      </c>
      <c r="E13" s="16" t="s">
        <v>571</v>
      </c>
      <c r="F13" s="7" t="s">
        <v>34</v>
      </c>
      <c r="G13" s="17" t="s">
        <v>572</v>
      </c>
      <c r="H13" s="17" t="s">
        <v>408</v>
      </c>
      <c r="I13" s="79" t="s">
        <v>10</v>
      </c>
      <c r="J13" s="17" t="s">
        <v>17</v>
      </c>
      <c r="K13" s="79" t="s">
        <v>566</v>
      </c>
      <c r="L13" s="17" t="s">
        <v>484</v>
      </c>
      <c r="M13" s="17" t="s">
        <v>1427</v>
      </c>
      <c r="N13" s="7" t="s">
        <v>581</v>
      </c>
      <c r="O13" s="79" t="s">
        <v>567</v>
      </c>
      <c r="P13" s="79" t="s">
        <v>486</v>
      </c>
      <c r="Q13" s="17" t="s">
        <v>485</v>
      </c>
      <c r="R13" s="37" t="s">
        <v>574</v>
      </c>
      <c r="S13" s="92" t="s">
        <v>1301</v>
      </c>
      <c r="T13" s="151" t="s">
        <v>1301</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row>
    <row r="14" spans="1:8135" s="2" customFormat="1" ht="72.75" customHeight="1" x14ac:dyDescent="0.2">
      <c r="A14" s="39">
        <v>1</v>
      </c>
      <c r="B14" s="39">
        <v>1</v>
      </c>
      <c r="C14" s="39">
        <v>1.1000000000000001</v>
      </c>
      <c r="D14" s="41" t="s">
        <v>565</v>
      </c>
      <c r="E14" s="16" t="s">
        <v>571</v>
      </c>
      <c r="F14" s="7" t="s">
        <v>34</v>
      </c>
      <c r="G14" s="17" t="s">
        <v>572</v>
      </c>
      <c r="H14" s="17" t="s">
        <v>408</v>
      </c>
      <c r="I14" s="79" t="s">
        <v>10</v>
      </c>
      <c r="J14" s="17" t="s">
        <v>17</v>
      </c>
      <c r="K14" s="79" t="s">
        <v>566</v>
      </c>
      <c r="L14" s="17" t="s">
        <v>484</v>
      </c>
      <c r="M14" s="17" t="s">
        <v>1427</v>
      </c>
      <c r="N14" s="7" t="s">
        <v>581</v>
      </c>
      <c r="O14" s="79" t="s">
        <v>567</v>
      </c>
      <c r="P14" s="79" t="s">
        <v>487</v>
      </c>
      <c r="Q14" s="17" t="s">
        <v>573</v>
      </c>
      <c r="R14" s="37" t="s">
        <v>574</v>
      </c>
      <c r="S14" s="92" t="s">
        <v>1301</v>
      </c>
      <c r="T14" s="15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row>
    <row r="15" spans="1:8135" s="2" customFormat="1" ht="66.75" customHeight="1" x14ac:dyDescent="0.2">
      <c r="A15" s="39">
        <v>1</v>
      </c>
      <c r="B15" s="39">
        <v>1</v>
      </c>
      <c r="C15" s="39">
        <v>1.2</v>
      </c>
      <c r="D15" s="41" t="s">
        <v>565</v>
      </c>
      <c r="E15" s="39" t="s">
        <v>223</v>
      </c>
      <c r="F15" s="7" t="s">
        <v>34</v>
      </c>
      <c r="G15" s="17" t="s">
        <v>575</v>
      </c>
      <c r="H15" s="17" t="s">
        <v>576</v>
      </c>
      <c r="I15" s="79" t="s">
        <v>10</v>
      </c>
      <c r="J15" s="17" t="s">
        <v>13</v>
      </c>
      <c r="K15" s="79" t="s">
        <v>566</v>
      </c>
      <c r="L15" s="17" t="s">
        <v>577</v>
      </c>
      <c r="M15" s="17" t="s">
        <v>1428</v>
      </c>
      <c r="N15" s="7" t="s">
        <v>582</v>
      </c>
      <c r="O15" s="79" t="s">
        <v>567</v>
      </c>
      <c r="P15" s="79" t="s">
        <v>415</v>
      </c>
      <c r="Q15" s="17" t="s">
        <v>578</v>
      </c>
      <c r="R15" s="79" t="s">
        <v>579</v>
      </c>
      <c r="S15" s="92" t="s">
        <v>1597</v>
      </c>
      <c r="T15" s="151" t="s">
        <v>1597</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row>
    <row r="16" spans="1:8135" s="2" customFormat="1" ht="72.75" customHeight="1" x14ac:dyDescent="0.2">
      <c r="A16" s="39">
        <v>1</v>
      </c>
      <c r="B16" s="39">
        <v>1</v>
      </c>
      <c r="C16" s="39">
        <v>1.2</v>
      </c>
      <c r="D16" s="41" t="s">
        <v>565</v>
      </c>
      <c r="E16" s="39" t="s">
        <v>223</v>
      </c>
      <c r="F16" s="7" t="s">
        <v>34</v>
      </c>
      <c r="G16" s="17" t="s">
        <v>575</v>
      </c>
      <c r="H16" s="19" t="s">
        <v>576</v>
      </c>
      <c r="I16" s="12" t="s">
        <v>10</v>
      </c>
      <c r="J16" s="17" t="s">
        <v>13</v>
      </c>
      <c r="K16" s="12" t="s">
        <v>566</v>
      </c>
      <c r="L16" s="17" t="s">
        <v>577</v>
      </c>
      <c r="M16" s="17" t="s">
        <v>1428</v>
      </c>
      <c r="N16" s="7" t="s">
        <v>583</v>
      </c>
      <c r="O16" s="13" t="s">
        <v>567</v>
      </c>
      <c r="P16" s="79" t="s">
        <v>416</v>
      </c>
      <c r="Q16" s="17" t="s">
        <v>580</v>
      </c>
      <c r="R16" s="79" t="s">
        <v>579</v>
      </c>
      <c r="S16" s="92" t="s">
        <v>1597</v>
      </c>
      <c r="T16" s="15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row>
    <row r="17" spans="1:8135" s="2" customFormat="1" ht="63.75" customHeight="1" x14ac:dyDescent="0.2">
      <c r="A17" s="39">
        <v>1</v>
      </c>
      <c r="B17" s="39">
        <v>1</v>
      </c>
      <c r="C17" s="39">
        <v>1.2</v>
      </c>
      <c r="D17" s="41" t="s">
        <v>565</v>
      </c>
      <c r="E17" s="39" t="s">
        <v>41</v>
      </c>
      <c r="F17" s="7" t="s">
        <v>34</v>
      </c>
      <c r="G17" s="17" t="s">
        <v>584</v>
      </c>
      <c r="H17" s="19" t="s">
        <v>408</v>
      </c>
      <c r="I17" s="12" t="s">
        <v>22</v>
      </c>
      <c r="J17" s="17" t="s">
        <v>13</v>
      </c>
      <c r="K17" s="12" t="s">
        <v>566</v>
      </c>
      <c r="L17" s="19" t="s">
        <v>490</v>
      </c>
      <c r="M17" s="19" t="s">
        <v>1429</v>
      </c>
      <c r="N17" s="13" t="s">
        <v>586</v>
      </c>
      <c r="O17" s="13" t="s">
        <v>567</v>
      </c>
      <c r="P17" s="79" t="s">
        <v>493</v>
      </c>
      <c r="Q17" s="17" t="s">
        <v>491</v>
      </c>
      <c r="R17" s="37" t="s">
        <v>585</v>
      </c>
      <c r="S17" s="92">
        <v>119</v>
      </c>
      <c r="T17" s="151">
        <f>S17/S18</f>
        <v>0.96747967479674801</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row>
    <row r="18" spans="1:8135" s="2" customFormat="1" ht="58.5" customHeight="1" x14ac:dyDescent="0.2">
      <c r="A18" s="39">
        <v>1</v>
      </c>
      <c r="B18" s="39">
        <v>1</v>
      </c>
      <c r="C18" s="39">
        <v>1.2</v>
      </c>
      <c r="D18" s="41" t="s">
        <v>565</v>
      </c>
      <c r="E18" s="39" t="s">
        <v>41</v>
      </c>
      <c r="F18" s="7" t="s">
        <v>34</v>
      </c>
      <c r="G18" s="17" t="s">
        <v>584</v>
      </c>
      <c r="H18" s="19" t="s">
        <v>408</v>
      </c>
      <c r="I18" s="12" t="s">
        <v>22</v>
      </c>
      <c r="J18" s="17" t="s">
        <v>13</v>
      </c>
      <c r="K18" s="12" t="s">
        <v>566</v>
      </c>
      <c r="L18" s="19" t="s">
        <v>490</v>
      </c>
      <c r="M18" s="19" t="s">
        <v>1429</v>
      </c>
      <c r="N18" s="13" t="s">
        <v>587</v>
      </c>
      <c r="O18" s="13" t="s">
        <v>567</v>
      </c>
      <c r="P18" s="79" t="s">
        <v>405</v>
      </c>
      <c r="Q18" s="17" t="s">
        <v>492</v>
      </c>
      <c r="R18" s="37" t="s">
        <v>585</v>
      </c>
      <c r="S18" s="92">
        <v>123</v>
      </c>
      <c r="T18" s="15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row>
    <row r="19" spans="1:8135" s="2" customFormat="1" ht="62.25" customHeight="1" x14ac:dyDescent="0.2">
      <c r="A19" s="39">
        <v>1</v>
      </c>
      <c r="B19" s="39">
        <v>1</v>
      </c>
      <c r="C19" s="39">
        <v>1.2</v>
      </c>
      <c r="D19" s="41" t="s">
        <v>565</v>
      </c>
      <c r="E19" s="39" t="s">
        <v>41</v>
      </c>
      <c r="F19" s="7" t="s">
        <v>34</v>
      </c>
      <c r="G19" s="17" t="s">
        <v>575</v>
      </c>
      <c r="H19" s="17" t="s">
        <v>408</v>
      </c>
      <c r="I19" s="79" t="s">
        <v>22</v>
      </c>
      <c r="J19" s="17" t="s">
        <v>13</v>
      </c>
      <c r="K19" s="79" t="s">
        <v>566</v>
      </c>
      <c r="L19" s="17" t="s">
        <v>51</v>
      </c>
      <c r="M19" s="17" t="s">
        <v>1430</v>
      </c>
      <c r="N19" s="7" t="s">
        <v>589</v>
      </c>
      <c r="O19" s="7" t="s">
        <v>567</v>
      </c>
      <c r="P19" s="79" t="s">
        <v>52</v>
      </c>
      <c r="Q19" s="17" t="s">
        <v>53</v>
      </c>
      <c r="R19" s="37" t="s">
        <v>588</v>
      </c>
      <c r="S19" s="92" t="s">
        <v>1597</v>
      </c>
      <c r="T19" s="151" t="s">
        <v>1597</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row>
    <row r="20" spans="1:8135" s="2" customFormat="1" ht="64.5" customHeight="1" x14ac:dyDescent="0.2">
      <c r="A20" s="39">
        <v>1</v>
      </c>
      <c r="B20" s="39">
        <v>1</v>
      </c>
      <c r="C20" s="39">
        <v>1.2</v>
      </c>
      <c r="D20" s="41" t="s">
        <v>565</v>
      </c>
      <c r="E20" s="39" t="s">
        <v>41</v>
      </c>
      <c r="F20" s="7" t="s">
        <v>34</v>
      </c>
      <c r="G20" s="17" t="s">
        <v>575</v>
      </c>
      <c r="H20" s="17" t="s">
        <v>408</v>
      </c>
      <c r="I20" s="79" t="s">
        <v>22</v>
      </c>
      <c r="J20" s="17" t="s">
        <v>13</v>
      </c>
      <c r="K20" s="79" t="s">
        <v>566</v>
      </c>
      <c r="L20" s="17" t="s">
        <v>51</v>
      </c>
      <c r="M20" s="17" t="s">
        <v>1430</v>
      </c>
      <c r="N20" s="7" t="s">
        <v>589</v>
      </c>
      <c r="O20" s="7" t="s">
        <v>567</v>
      </c>
      <c r="P20" s="79" t="s">
        <v>54</v>
      </c>
      <c r="Q20" s="17" t="s">
        <v>55</v>
      </c>
      <c r="R20" s="37" t="s">
        <v>588</v>
      </c>
      <c r="S20" s="92" t="s">
        <v>1597</v>
      </c>
      <c r="T20" s="15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row>
    <row r="21" spans="1:8135" s="2" customFormat="1" ht="63.75" customHeight="1" x14ac:dyDescent="0.2">
      <c r="A21" s="39">
        <v>1</v>
      </c>
      <c r="B21" s="39">
        <v>1</v>
      </c>
      <c r="C21" s="39">
        <v>1.3</v>
      </c>
      <c r="D21" s="41" t="s">
        <v>565</v>
      </c>
      <c r="E21" s="39" t="s">
        <v>571</v>
      </c>
      <c r="F21" s="7" t="s">
        <v>34</v>
      </c>
      <c r="G21" s="17" t="s">
        <v>584</v>
      </c>
      <c r="H21" s="17" t="s">
        <v>576</v>
      </c>
      <c r="I21" s="79" t="s">
        <v>10</v>
      </c>
      <c r="J21" s="17" t="s">
        <v>13</v>
      </c>
      <c r="K21" s="79" t="s">
        <v>566</v>
      </c>
      <c r="L21" s="17" t="s">
        <v>590</v>
      </c>
      <c r="M21" s="17" t="s">
        <v>1431</v>
      </c>
      <c r="N21" s="42" t="s">
        <v>606</v>
      </c>
      <c r="O21" s="43" t="s">
        <v>567</v>
      </c>
      <c r="P21" s="79" t="s">
        <v>591</v>
      </c>
      <c r="Q21" s="17" t="s">
        <v>592</v>
      </c>
      <c r="R21" s="79" t="s">
        <v>593</v>
      </c>
      <c r="S21" s="92">
        <v>51</v>
      </c>
      <c r="T21" s="151">
        <f>((S21-S22)/S21)</f>
        <v>0.13725490196078433</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row>
    <row r="22" spans="1:8135" s="2" customFormat="1" ht="80.25" customHeight="1" x14ac:dyDescent="0.2">
      <c r="A22" s="39">
        <v>1</v>
      </c>
      <c r="B22" s="39">
        <v>1</v>
      </c>
      <c r="C22" s="39">
        <v>1.3</v>
      </c>
      <c r="D22" s="41" t="s">
        <v>565</v>
      </c>
      <c r="E22" s="39" t="s">
        <v>571</v>
      </c>
      <c r="F22" s="7" t="s">
        <v>34</v>
      </c>
      <c r="G22" s="17" t="s">
        <v>584</v>
      </c>
      <c r="H22" s="17" t="s">
        <v>576</v>
      </c>
      <c r="I22" s="79" t="s">
        <v>10</v>
      </c>
      <c r="J22" s="17" t="s">
        <v>13</v>
      </c>
      <c r="K22" s="79" t="s">
        <v>566</v>
      </c>
      <c r="L22" s="17" t="s">
        <v>590</v>
      </c>
      <c r="M22" s="17" t="s">
        <v>1431</v>
      </c>
      <c r="N22" s="42" t="s">
        <v>606</v>
      </c>
      <c r="O22" s="43" t="s">
        <v>567</v>
      </c>
      <c r="P22" s="79" t="s">
        <v>594</v>
      </c>
      <c r="Q22" s="17" t="s">
        <v>595</v>
      </c>
      <c r="R22" s="79" t="s">
        <v>593</v>
      </c>
      <c r="S22" s="92">
        <v>44</v>
      </c>
      <c r="T22" s="15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row>
    <row r="23" spans="1:8135" s="2" customFormat="1" ht="69" customHeight="1" x14ac:dyDescent="0.2">
      <c r="A23" s="39">
        <v>1</v>
      </c>
      <c r="B23" s="39">
        <v>1</v>
      </c>
      <c r="C23" s="39">
        <v>1.2</v>
      </c>
      <c r="D23" s="41" t="s">
        <v>565</v>
      </c>
      <c r="E23" s="39" t="s">
        <v>41</v>
      </c>
      <c r="F23" s="7" t="s">
        <v>34</v>
      </c>
      <c r="G23" s="17" t="s">
        <v>575</v>
      </c>
      <c r="H23" s="17" t="s">
        <v>408</v>
      </c>
      <c r="I23" s="79" t="s">
        <v>22</v>
      </c>
      <c r="J23" s="17" t="s">
        <v>17</v>
      </c>
      <c r="K23" s="79" t="s">
        <v>566</v>
      </c>
      <c r="L23" s="17" t="s">
        <v>479</v>
      </c>
      <c r="M23" s="17" t="s">
        <v>1432</v>
      </c>
      <c r="N23" s="7" t="s">
        <v>607</v>
      </c>
      <c r="O23" s="7" t="s">
        <v>567</v>
      </c>
      <c r="P23" s="79" t="s">
        <v>482</v>
      </c>
      <c r="Q23" s="17" t="s">
        <v>480</v>
      </c>
      <c r="R23" s="37" t="s">
        <v>596</v>
      </c>
      <c r="S23" s="92" t="s">
        <v>1597</v>
      </c>
      <c r="T23" s="151" t="s">
        <v>1597</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row>
    <row r="24" spans="1:8135" s="2" customFormat="1" ht="63" customHeight="1" x14ac:dyDescent="0.2">
      <c r="A24" s="39">
        <v>1</v>
      </c>
      <c r="B24" s="39">
        <v>1</v>
      </c>
      <c r="C24" s="39">
        <v>1.2</v>
      </c>
      <c r="D24" s="41" t="s">
        <v>565</v>
      </c>
      <c r="E24" s="39" t="s">
        <v>41</v>
      </c>
      <c r="F24" s="7" t="s">
        <v>34</v>
      </c>
      <c r="G24" s="17" t="s">
        <v>575</v>
      </c>
      <c r="H24" s="17" t="s">
        <v>408</v>
      </c>
      <c r="I24" s="79" t="s">
        <v>22</v>
      </c>
      <c r="J24" s="17" t="s">
        <v>17</v>
      </c>
      <c r="K24" s="79" t="s">
        <v>566</v>
      </c>
      <c r="L24" s="17" t="s">
        <v>479</v>
      </c>
      <c r="M24" s="17" t="s">
        <v>1432</v>
      </c>
      <c r="N24" s="7" t="s">
        <v>607</v>
      </c>
      <c r="O24" s="7" t="s">
        <v>567</v>
      </c>
      <c r="P24" s="79" t="s">
        <v>483</v>
      </c>
      <c r="Q24" s="17" t="s">
        <v>481</v>
      </c>
      <c r="R24" s="37" t="s">
        <v>596</v>
      </c>
      <c r="S24" s="92" t="s">
        <v>1597</v>
      </c>
      <c r="T24" s="15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row>
    <row r="25" spans="1:8135" s="2" customFormat="1" ht="54" x14ac:dyDescent="0.2">
      <c r="A25" s="39">
        <v>1</v>
      </c>
      <c r="B25" s="39">
        <v>1</v>
      </c>
      <c r="C25" s="39">
        <v>1.2</v>
      </c>
      <c r="D25" s="41" t="s">
        <v>565</v>
      </c>
      <c r="E25" s="16" t="s">
        <v>571</v>
      </c>
      <c r="F25" s="7" t="s">
        <v>34</v>
      </c>
      <c r="G25" s="17" t="s">
        <v>572</v>
      </c>
      <c r="H25" s="17" t="s">
        <v>408</v>
      </c>
      <c r="I25" s="79" t="s">
        <v>10</v>
      </c>
      <c r="J25" s="17" t="s">
        <v>13</v>
      </c>
      <c r="K25" s="79" t="s">
        <v>38</v>
      </c>
      <c r="L25" s="17" t="s">
        <v>35</v>
      </c>
      <c r="M25" s="17" t="s">
        <v>1458</v>
      </c>
      <c r="N25" s="7" t="s">
        <v>608</v>
      </c>
      <c r="O25" s="79" t="s">
        <v>597</v>
      </c>
      <c r="P25" s="79" t="s">
        <v>36</v>
      </c>
      <c r="Q25" s="17" t="s">
        <v>37</v>
      </c>
      <c r="R25" s="79" t="s">
        <v>598</v>
      </c>
      <c r="S25" s="92">
        <v>822.76</v>
      </c>
      <c r="T25" s="162">
        <f>S25/S26</f>
        <v>12.28</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row>
    <row r="26" spans="1:8135" s="2" customFormat="1" ht="54" x14ac:dyDescent="0.2">
      <c r="A26" s="39">
        <v>1</v>
      </c>
      <c r="B26" s="39">
        <v>1</v>
      </c>
      <c r="C26" s="16">
        <v>1.4</v>
      </c>
      <c r="D26" s="41" t="s">
        <v>565</v>
      </c>
      <c r="E26" s="16" t="s">
        <v>571</v>
      </c>
      <c r="F26" s="7" t="s">
        <v>34</v>
      </c>
      <c r="G26" s="17" t="s">
        <v>572</v>
      </c>
      <c r="H26" s="17" t="s">
        <v>408</v>
      </c>
      <c r="I26" s="79" t="s">
        <v>10</v>
      </c>
      <c r="J26" s="17" t="s">
        <v>13</v>
      </c>
      <c r="K26" s="79" t="s">
        <v>38</v>
      </c>
      <c r="L26" s="17" t="s">
        <v>35</v>
      </c>
      <c r="M26" s="17" t="s">
        <v>1458</v>
      </c>
      <c r="N26" s="7" t="s">
        <v>608</v>
      </c>
      <c r="O26" s="79" t="s">
        <v>597</v>
      </c>
      <c r="P26" s="79" t="s">
        <v>39</v>
      </c>
      <c r="Q26" s="17" t="s">
        <v>40</v>
      </c>
      <c r="R26" s="79" t="s">
        <v>605</v>
      </c>
      <c r="S26" s="92">
        <v>67</v>
      </c>
      <c r="T26" s="164"/>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row>
    <row r="27" spans="1:8135" s="2" customFormat="1" ht="60" customHeight="1" x14ac:dyDescent="0.2">
      <c r="A27" s="39">
        <v>1</v>
      </c>
      <c r="B27" s="39">
        <v>1</v>
      </c>
      <c r="C27" s="16">
        <v>1.4</v>
      </c>
      <c r="D27" s="41" t="s">
        <v>565</v>
      </c>
      <c r="E27" s="16" t="s">
        <v>223</v>
      </c>
      <c r="F27" s="7" t="s">
        <v>34</v>
      </c>
      <c r="G27" s="17" t="s">
        <v>572</v>
      </c>
      <c r="H27" s="17" t="s">
        <v>408</v>
      </c>
      <c r="I27" s="79" t="s">
        <v>10</v>
      </c>
      <c r="J27" s="17" t="s">
        <v>13</v>
      </c>
      <c r="K27" s="79" t="s">
        <v>566</v>
      </c>
      <c r="L27" s="17" t="s">
        <v>599</v>
      </c>
      <c r="M27" s="17" t="s">
        <v>1433</v>
      </c>
      <c r="N27" s="42" t="s">
        <v>1298</v>
      </c>
      <c r="O27" s="43" t="s">
        <v>567</v>
      </c>
      <c r="P27" s="79" t="s">
        <v>600</v>
      </c>
      <c r="Q27" s="17" t="s">
        <v>601</v>
      </c>
      <c r="R27" s="79" t="s">
        <v>602</v>
      </c>
      <c r="S27" s="92">
        <v>0</v>
      </c>
      <c r="T27" s="151">
        <v>0</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row>
    <row r="28" spans="1:8135" s="2" customFormat="1" ht="60" customHeight="1" x14ac:dyDescent="0.2">
      <c r="A28" s="39">
        <v>1</v>
      </c>
      <c r="B28" s="39">
        <v>1</v>
      </c>
      <c r="C28" s="16">
        <v>1.4</v>
      </c>
      <c r="D28" s="41" t="s">
        <v>565</v>
      </c>
      <c r="E28" s="16" t="s">
        <v>223</v>
      </c>
      <c r="F28" s="7" t="s">
        <v>34</v>
      </c>
      <c r="G28" s="17" t="s">
        <v>572</v>
      </c>
      <c r="H28" s="17" t="s">
        <v>408</v>
      </c>
      <c r="I28" s="79" t="s">
        <v>10</v>
      </c>
      <c r="J28" s="17" t="s">
        <v>13</v>
      </c>
      <c r="K28" s="38" t="s">
        <v>566</v>
      </c>
      <c r="L28" s="17" t="s">
        <v>599</v>
      </c>
      <c r="M28" s="17" t="s">
        <v>1433</v>
      </c>
      <c r="N28" s="42" t="s">
        <v>1298</v>
      </c>
      <c r="O28" s="43" t="s">
        <v>567</v>
      </c>
      <c r="P28" s="79" t="s">
        <v>603</v>
      </c>
      <c r="Q28" s="17" t="s">
        <v>604</v>
      </c>
      <c r="R28" s="79" t="s">
        <v>602</v>
      </c>
      <c r="S28" s="92">
        <v>0</v>
      </c>
      <c r="T28" s="15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row>
    <row r="29" spans="1:8135" s="2" customFormat="1" ht="60.75" customHeight="1" x14ac:dyDescent="0.2">
      <c r="A29" s="39">
        <v>1</v>
      </c>
      <c r="B29" s="39">
        <v>1</v>
      </c>
      <c r="C29" s="39">
        <v>1.2</v>
      </c>
      <c r="D29" s="41" t="s">
        <v>565</v>
      </c>
      <c r="E29" s="39" t="s">
        <v>571</v>
      </c>
      <c r="F29" s="7" t="s">
        <v>34</v>
      </c>
      <c r="G29" s="17" t="s">
        <v>572</v>
      </c>
      <c r="H29" s="17" t="s">
        <v>408</v>
      </c>
      <c r="I29" s="79" t="s">
        <v>10</v>
      </c>
      <c r="J29" s="17" t="s">
        <v>17</v>
      </c>
      <c r="K29" s="79" t="s">
        <v>566</v>
      </c>
      <c r="L29" s="17" t="s">
        <v>42</v>
      </c>
      <c r="M29" s="17" t="s">
        <v>1434</v>
      </c>
      <c r="N29" s="7" t="s">
        <v>609</v>
      </c>
      <c r="O29" s="79" t="s">
        <v>567</v>
      </c>
      <c r="P29" s="79" t="s">
        <v>43</v>
      </c>
      <c r="Q29" s="17" t="s">
        <v>44</v>
      </c>
      <c r="R29" s="79" t="s">
        <v>605</v>
      </c>
      <c r="S29" s="92" t="s">
        <v>1597</v>
      </c>
      <c r="T29" s="155" t="s">
        <v>1597</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row>
    <row r="30" spans="1:8135" s="2" customFormat="1" ht="57" customHeight="1" x14ac:dyDescent="0.2">
      <c r="A30" s="39">
        <v>1</v>
      </c>
      <c r="B30" s="39">
        <v>1</v>
      </c>
      <c r="C30" s="39">
        <v>1.2</v>
      </c>
      <c r="D30" s="41" t="s">
        <v>565</v>
      </c>
      <c r="E30" s="39" t="s">
        <v>571</v>
      </c>
      <c r="F30" s="7" t="s">
        <v>34</v>
      </c>
      <c r="G30" s="17" t="s">
        <v>572</v>
      </c>
      <c r="H30" s="17" t="s">
        <v>408</v>
      </c>
      <c r="I30" s="79" t="s">
        <v>10</v>
      </c>
      <c r="J30" s="17" t="s">
        <v>17</v>
      </c>
      <c r="K30" s="79" t="s">
        <v>566</v>
      </c>
      <c r="L30" s="17" t="s">
        <v>42</v>
      </c>
      <c r="M30" s="17" t="s">
        <v>1434</v>
      </c>
      <c r="N30" s="7" t="s">
        <v>609</v>
      </c>
      <c r="O30" s="79" t="s">
        <v>567</v>
      </c>
      <c r="P30" s="79" t="s">
        <v>45</v>
      </c>
      <c r="Q30" s="17" t="s">
        <v>46</v>
      </c>
      <c r="R30" s="79" t="s">
        <v>605</v>
      </c>
      <c r="S30" s="92" t="s">
        <v>1597</v>
      </c>
      <c r="T30" s="156"/>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row>
    <row r="31" spans="1:8135" s="2" customFormat="1" ht="63" customHeight="1" x14ac:dyDescent="0.2">
      <c r="A31" s="39">
        <v>1</v>
      </c>
      <c r="B31" s="39">
        <v>1</v>
      </c>
      <c r="C31" s="39">
        <v>1.2</v>
      </c>
      <c r="D31" s="41" t="s">
        <v>565</v>
      </c>
      <c r="E31" s="39" t="s">
        <v>571</v>
      </c>
      <c r="F31" s="7" t="s">
        <v>34</v>
      </c>
      <c r="G31" s="17" t="s">
        <v>572</v>
      </c>
      <c r="H31" s="17" t="s">
        <v>408</v>
      </c>
      <c r="I31" s="79" t="s">
        <v>10</v>
      </c>
      <c r="J31" s="17" t="s">
        <v>17</v>
      </c>
      <c r="K31" s="79" t="s">
        <v>566</v>
      </c>
      <c r="L31" s="17" t="s">
        <v>42</v>
      </c>
      <c r="M31" s="17" t="s">
        <v>1434</v>
      </c>
      <c r="N31" s="17" t="s">
        <v>609</v>
      </c>
      <c r="O31" s="79" t="s">
        <v>567</v>
      </c>
      <c r="P31" s="79" t="s">
        <v>47</v>
      </c>
      <c r="Q31" s="17" t="s">
        <v>48</v>
      </c>
      <c r="R31" s="79" t="s">
        <v>605</v>
      </c>
      <c r="S31" s="92" t="s">
        <v>1597</v>
      </c>
      <c r="T31" s="156"/>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row>
    <row r="32" spans="1:8135" s="2" customFormat="1" ht="63" customHeight="1" x14ac:dyDescent="0.2">
      <c r="A32" s="39">
        <v>1</v>
      </c>
      <c r="B32" s="39">
        <v>1</v>
      </c>
      <c r="C32" s="39">
        <v>1.2</v>
      </c>
      <c r="D32" s="41" t="s">
        <v>565</v>
      </c>
      <c r="E32" s="39" t="s">
        <v>571</v>
      </c>
      <c r="F32" s="7" t="s">
        <v>34</v>
      </c>
      <c r="G32" s="17" t="s">
        <v>572</v>
      </c>
      <c r="H32" s="17" t="s">
        <v>408</v>
      </c>
      <c r="I32" s="79" t="s">
        <v>10</v>
      </c>
      <c r="J32" s="17" t="s">
        <v>17</v>
      </c>
      <c r="K32" s="79" t="s">
        <v>566</v>
      </c>
      <c r="L32" s="17" t="s">
        <v>42</v>
      </c>
      <c r="M32" s="17" t="s">
        <v>1434</v>
      </c>
      <c r="N32" s="17" t="s">
        <v>609</v>
      </c>
      <c r="O32" s="79" t="s">
        <v>567</v>
      </c>
      <c r="P32" s="79" t="s">
        <v>49</v>
      </c>
      <c r="Q32" s="17" t="s">
        <v>50</v>
      </c>
      <c r="R32" s="79" t="s">
        <v>605</v>
      </c>
      <c r="S32" s="92" t="s">
        <v>1597</v>
      </c>
      <c r="T32" s="156"/>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row>
    <row r="33" spans="1:8135" s="2" customFormat="1" ht="49.5" customHeight="1" x14ac:dyDescent="0.2">
      <c r="A33" s="39">
        <v>1</v>
      </c>
      <c r="B33" s="39">
        <v>1</v>
      </c>
      <c r="C33" s="16">
        <v>1.3</v>
      </c>
      <c r="D33" s="41" t="s">
        <v>409</v>
      </c>
      <c r="E33" s="16" t="s">
        <v>223</v>
      </c>
      <c r="F33" s="7" t="s">
        <v>56</v>
      </c>
      <c r="G33" s="17" t="s">
        <v>610</v>
      </c>
      <c r="H33" s="17" t="s">
        <v>576</v>
      </c>
      <c r="I33" s="79" t="s">
        <v>10</v>
      </c>
      <c r="J33" s="17" t="s">
        <v>412</v>
      </c>
      <c r="K33" s="79" t="s">
        <v>566</v>
      </c>
      <c r="L33" s="17" t="s">
        <v>611</v>
      </c>
      <c r="M33" s="19" t="s">
        <v>1435</v>
      </c>
      <c r="N33" s="44" t="s">
        <v>1602</v>
      </c>
      <c r="O33" s="79" t="s">
        <v>567</v>
      </c>
      <c r="P33" s="79" t="s">
        <v>613</v>
      </c>
      <c r="Q33" s="17" t="s">
        <v>1603</v>
      </c>
      <c r="R33" s="39" t="s">
        <v>602</v>
      </c>
      <c r="S33" s="93">
        <v>18.100000000000001</v>
      </c>
      <c r="T33" s="157" t="s">
        <v>1597</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c r="BCH33" s="1"/>
      <c r="BCI33" s="1"/>
      <c r="BCJ33" s="1"/>
      <c r="BCK33" s="1"/>
      <c r="BCL33" s="1"/>
      <c r="BCM33" s="1"/>
      <c r="BCN33" s="1"/>
      <c r="BCO33" s="1"/>
      <c r="BCP33" s="1"/>
      <c r="BCQ33" s="1"/>
      <c r="BCR33" s="1"/>
      <c r="BCS33" s="1"/>
      <c r="BCT33" s="1"/>
      <c r="BCU33" s="1"/>
      <c r="BCV33" s="1"/>
      <c r="BCW33" s="1"/>
      <c r="BCX33" s="1"/>
      <c r="BCY33" s="1"/>
      <c r="BCZ33" s="1"/>
      <c r="BDA33" s="1"/>
      <c r="BDB33" s="1"/>
      <c r="BDC33" s="1"/>
      <c r="BDD33" s="1"/>
      <c r="BDE33" s="1"/>
      <c r="BDF33" s="1"/>
      <c r="BDG33" s="1"/>
      <c r="BDH33" s="1"/>
      <c r="BDI33" s="1"/>
      <c r="BDJ33" s="1"/>
      <c r="BDK33" s="1"/>
      <c r="BDL33" s="1"/>
      <c r="BDM33" s="1"/>
      <c r="BDN33" s="1"/>
      <c r="BDO33" s="1"/>
      <c r="BDP33" s="1"/>
      <c r="BDQ33" s="1"/>
      <c r="BDR33" s="1"/>
      <c r="BDS33" s="1"/>
      <c r="BDT33" s="1"/>
      <c r="BDU33" s="1"/>
      <c r="BDV33" s="1"/>
      <c r="BDW33" s="1"/>
      <c r="BDX33" s="1"/>
      <c r="BDY33" s="1"/>
      <c r="BDZ33" s="1"/>
      <c r="BEA33" s="1"/>
      <c r="BEB33" s="1"/>
      <c r="BEC33" s="1"/>
      <c r="BED33" s="1"/>
      <c r="BEE33" s="1"/>
      <c r="BEF33" s="1"/>
      <c r="BEG33" s="1"/>
      <c r="BEH33" s="1"/>
      <c r="BEI33" s="1"/>
      <c r="BEJ33" s="1"/>
      <c r="BEK33" s="1"/>
      <c r="BEL33" s="1"/>
      <c r="BEM33" s="1"/>
      <c r="BEN33" s="1"/>
      <c r="BEO33" s="1"/>
      <c r="BEP33" s="1"/>
      <c r="BEQ33" s="1"/>
      <c r="BER33" s="1"/>
      <c r="BES33" s="1"/>
      <c r="BET33" s="1"/>
      <c r="BEU33" s="1"/>
      <c r="BEV33" s="1"/>
      <c r="BEW33" s="1"/>
      <c r="BEX33" s="1"/>
      <c r="BEY33" s="1"/>
      <c r="BEZ33" s="1"/>
      <c r="BFA33" s="1"/>
      <c r="BFB33" s="1"/>
      <c r="BFC33" s="1"/>
      <c r="BFD33" s="1"/>
      <c r="BFE33" s="1"/>
      <c r="BFF33" s="1"/>
      <c r="BFG33" s="1"/>
      <c r="BFH33" s="1"/>
      <c r="BFI33" s="1"/>
      <c r="BFJ33" s="1"/>
      <c r="BFK33" s="1"/>
      <c r="BFL33" s="1"/>
      <c r="BFM33" s="1"/>
      <c r="BFN33" s="1"/>
      <c r="BFO33" s="1"/>
      <c r="BFP33" s="1"/>
      <c r="BFQ33" s="1"/>
      <c r="BFR33" s="1"/>
      <c r="BFS33" s="1"/>
      <c r="BFT33" s="1"/>
      <c r="BFU33" s="1"/>
      <c r="BFV33" s="1"/>
      <c r="BFW33" s="1"/>
      <c r="BFX33" s="1"/>
      <c r="BFY33" s="1"/>
      <c r="BFZ33" s="1"/>
      <c r="BGA33" s="1"/>
      <c r="BGB33" s="1"/>
      <c r="BGC33" s="1"/>
      <c r="BGD33" s="1"/>
      <c r="BGE33" s="1"/>
      <c r="BGF33" s="1"/>
      <c r="BGG33" s="1"/>
      <c r="BGH33" s="1"/>
      <c r="BGI33" s="1"/>
      <c r="BGJ33" s="1"/>
      <c r="BGK33" s="1"/>
      <c r="BGL33" s="1"/>
      <c r="BGM33" s="1"/>
      <c r="BGN33" s="1"/>
      <c r="BGO33" s="1"/>
      <c r="BGP33" s="1"/>
      <c r="BGQ33" s="1"/>
      <c r="BGR33" s="1"/>
      <c r="BGS33" s="1"/>
      <c r="BGT33" s="1"/>
      <c r="BGU33" s="1"/>
      <c r="BGV33" s="1"/>
      <c r="BGW33" s="1"/>
      <c r="BGX33" s="1"/>
      <c r="BGY33" s="1"/>
      <c r="BGZ33" s="1"/>
      <c r="BHA33" s="1"/>
      <c r="BHB33" s="1"/>
      <c r="BHC33" s="1"/>
      <c r="BHD33" s="1"/>
      <c r="BHE33" s="1"/>
      <c r="BHF33" s="1"/>
      <c r="BHG33" s="1"/>
      <c r="BHH33" s="1"/>
      <c r="BHI33" s="1"/>
      <c r="BHJ33" s="1"/>
      <c r="BHK33" s="1"/>
      <c r="BHL33" s="1"/>
      <c r="BHM33" s="1"/>
      <c r="BHN33" s="1"/>
      <c r="BHO33" s="1"/>
      <c r="BHP33" s="1"/>
      <c r="BHQ33" s="1"/>
      <c r="BHR33" s="1"/>
      <c r="BHS33" s="1"/>
      <c r="BHT33" s="1"/>
      <c r="BHU33" s="1"/>
      <c r="BHV33" s="1"/>
      <c r="BHW33" s="1"/>
      <c r="BHX33" s="1"/>
      <c r="BHY33" s="1"/>
      <c r="BHZ33" s="1"/>
      <c r="BIA33" s="1"/>
      <c r="BIB33" s="1"/>
      <c r="BIC33" s="1"/>
      <c r="BID33" s="1"/>
      <c r="BIE33" s="1"/>
      <c r="BIF33" s="1"/>
      <c r="BIG33" s="1"/>
      <c r="BIH33" s="1"/>
      <c r="BII33" s="1"/>
      <c r="BIJ33" s="1"/>
      <c r="BIK33" s="1"/>
      <c r="BIL33" s="1"/>
      <c r="BIM33" s="1"/>
      <c r="BIN33" s="1"/>
      <c r="BIO33" s="1"/>
      <c r="BIP33" s="1"/>
      <c r="BIQ33" s="1"/>
      <c r="BIR33" s="1"/>
      <c r="BIS33" s="1"/>
      <c r="BIT33" s="1"/>
      <c r="BIU33" s="1"/>
      <c r="BIV33" s="1"/>
      <c r="BIW33" s="1"/>
      <c r="BIX33" s="1"/>
      <c r="BIY33" s="1"/>
      <c r="BIZ33" s="1"/>
      <c r="BJA33" s="1"/>
      <c r="BJB33" s="1"/>
      <c r="BJC33" s="1"/>
      <c r="BJD33" s="1"/>
      <c r="BJE33" s="1"/>
      <c r="BJF33" s="1"/>
      <c r="BJG33" s="1"/>
      <c r="BJH33" s="1"/>
      <c r="BJI33" s="1"/>
      <c r="BJJ33" s="1"/>
      <c r="BJK33" s="1"/>
      <c r="BJL33" s="1"/>
      <c r="BJM33" s="1"/>
      <c r="BJN33" s="1"/>
      <c r="BJO33" s="1"/>
      <c r="BJP33" s="1"/>
      <c r="BJQ33" s="1"/>
      <c r="BJR33" s="1"/>
      <c r="BJS33" s="1"/>
      <c r="BJT33" s="1"/>
      <c r="BJU33" s="1"/>
      <c r="BJV33" s="1"/>
      <c r="BJW33" s="1"/>
      <c r="BJX33" s="1"/>
      <c r="BJY33" s="1"/>
      <c r="BJZ33" s="1"/>
      <c r="BKA33" s="1"/>
      <c r="BKB33" s="1"/>
      <c r="BKC33" s="1"/>
      <c r="BKD33" s="1"/>
      <c r="BKE33" s="1"/>
      <c r="BKF33" s="1"/>
      <c r="BKG33" s="1"/>
      <c r="BKH33" s="1"/>
      <c r="BKI33" s="1"/>
      <c r="BKJ33" s="1"/>
      <c r="BKK33" s="1"/>
      <c r="BKL33" s="1"/>
      <c r="BKM33" s="1"/>
      <c r="BKN33" s="1"/>
      <c r="BKO33" s="1"/>
      <c r="BKP33" s="1"/>
      <c r="BKQ33" s="1"/>
      <c r="BKR33" s="1"/>
      <c r="BKS33" s="1"/>
      <c r="BKT33" s="1"/>
      <c r="BKU33" s="1"/>
      <c r="BKV33" s="1"/>
      <c r="BKW33" s="1"/>
      <c r="BKX33" s="1"/>
      <c r="BKY33" s="1"/>
      <c r="BKZ33" s="1"/>
      <c r="BLA33" s="1"/>
      <c r="BLB33" s="1"/>
      <c r="BLC33" s="1"/>
      <c r="BLD33" s="1"/>
      <c r="BLE33" s="1"/>
      <c r="BLF33" s="1"/>
      <c r="BLG33" s="1"/>
      <c r="BLH33" s="1"/>
      <c r="BLI33" s="1"/>
      <c r="BLJ33" s="1"/>
      <c r="BLK33" s="1"/>
      <c r="BLL33" s="1"/>
      <c r="BLM33" s="1"/>
      <c r="BLN33" s="1"/>
      <c r="BLO33" s="1"/>
      <c r="BLP33" s="1"/>
      <c r="BLQ33" s="1"/>
      <c r="BLR33" s="1"/>
      <c r="BLS33" s="1"/>
      <c r="BLT33" s="1"/>
      <c r="BLU33" s="1"/>
      <c r="BLV33" s="1"/>
      <c r="BLW33" s="1"/>
      <c r="BLX33" s="1"/>
      <c r="BLY33" s="1"/>
      <c r="BLZ33" s="1"/>
      <c r="BMA33" s="1"/>
      <c r="BMB33" s="1"/>
      <c r="BMC33" s="1"/>
      <c r="BMD33" s="1"/>
      <c r="BME33" s="1"/>
      <c r="BMF33" s="1"/>
      <c r="BMG33" s="1"/>
      <c r="BMH33" s="1"/>
      <c r="BMI33" s="1"/>
      <c r="BMJ33" s="1"/>
      <c r="BMK33" s="1"/>
      <c r="BML33" s="1"/>
      <c r="BMM33" s="1"/>
      <c r="BMN33" s="1"/>
      <c r="BMO33" s="1"/>
      <c r="BMP33" s="1"/>
      <c r="BMQ33" s="1"/>
      <c r="BMR33" s="1"/>
      <c r="BMS33" s="1"/>
      <c r="BMT33" s="1"/>
      <c r="BMU33" s="1"/>
      <c r="BMV33" s="1"/>
      <c r="BMW33" s="1"/>
      <c r="BMX33" s="1"/>
      <c r="BMY33" s="1"/>
      <c r="BMZ33" s="1"/>
      <c r="BNA33" s="1"/>
      <c r="BNB33" s="1"/>
      <c r="BNC33" s="1"/>
      <c r="BND33" s="1"/>
      <c r="BNE33" s="1"/>
      <c r="BNF33" s="1"/>
      <c r="BNG33" s="1"/>
      <c r="BNH33" s="1"/>
      <c r="BNI33" s="1"/>
      <c r="BNJ33" s="1"/>
      <c r="BNK33" s="1"/>
      <c r="BNL33" s="1"/>
      <c r="BNM33" s="1"/>
      <c r="BNN33" s="1"/>
      <c r="BNO33" s="1"/>
      <c r="BNP33" s="1"/>
      <c r="BNQ33" s="1"/>
      <c r="BNR33" s="1"/>
      <c r="BNS33" s="1"/>
      <c r="BNT33" s="1"/>
      <c r="BNU33" s="1"/>
      <c r="BNV33" s="1"/>
      <c r="BNW33" s="1"/>
      <c r="BNX33" s="1"/>
      <c r="BNY33" s="1"/>
      <c r="BNZ33" s="1"/>
      <c r="BOA33" s="1"/>
      <c r="BOB33" s="1"/>
      <c r="BOC33" s="1"/>
      <c r="BOD33" s="1"/>
      <c r="BOE33" s="1"/>
      <c r="BOF33" s="1"/>
      <c r="BOG33" s="1"/>
      <c r="BOH33" s="1"/>
      <c r="BOI33" s="1"/>
      <c r="BOJ33" s="1"/>
      <c r="BOK33" s="1"/>
      <c r="BOL33" s="1"/>
      <c r="BOM33" s="1"/>
      <c r="BON33" s="1"/>
      <c r="BOO33" s="1"/>
      <c r="BOP33" s="1"/>
      <c r="BOQ33" s="1"/>
      <c r="BOR33" s="1"/>
      <c r="BOS33" s="1"/>
      <c r="BOT33" s="1"/>
      <c r="BOU33" s="1"/>
      <c r="BOV33" s="1"/>
      <c r="BOW33" s="1"/>
      <c r="BOX33" s="1"/>
      <c r="BOY33" s="1"/>
      <c r="BOZ33" s="1"/>
      <c r="BPA33" s="1"/>
      <c r="BPB33" s="1"/>
      <c r="BPC33" s="1"/>
      <c r="BPD33" s="1"/>
      <c r="BPE33" s="1"/>
      <c r="BPF33" s="1"/>
      <c r="BPG33" s="1"/>
      <c r="BPH33" s="1"/>
      <c r="BPI33" s="1"/>
      <c r="BPJ33" s="1"/>
      <c r="BPK33" s="1"/>
      <c r="BPL33" s="1"/>
      <c r="BPM33" s="1"/>
      <c r="BPN33" s="1"/>
      <c r="BPO33" s="1"/>
      <c r="BPP33" s="1"/>
      <c r="BPQ33" s="1"/>
      <c r="BPR33" s="1"/>
      <c r="BPS33" s="1"/>
      <c r="BPT33" s="1"/>
      <c r="BPU33" s="1"/>
      <c r="BPV33" s="1"/>
      <c r="BPW33" s="1"/>
      <c r="BPX33" s="1"/>
      <c r="BPY33" s="1"/>
      <c r="BPZ33" s="1"/>
      <c r="BQA33" s="1"/>
      <c r="BQB33" s="1"/>
      <c r="BQC33" s="1"/>
      <c r="BQD33" s="1"/>
      <c r="BQE33" s="1"/>
      <c r="BQF33" s="1"/>
      <c r="BQG33" s="1"/>
      <c r="BQH33" s="1"/>
      <c r="BQI33" s="1"/>
      <c r="BQJ33" s="1"/>
      <c r="BQK33" s="1"/>
      <c r="BQL33" s="1"/>
      <c r="BQM33" s="1"/>
      <c r="BQN33" s="1"/>
      <c r="BQO33" s="1"/>
      <c r="BQP33" s="1"/>
      <c r="BQQ33" s="1"/>
      <c r="BQR33" s="1"/>
      <c r="BQS33" s="1"/>
      <c r="BQT33" s="1"/>
      <c r="BQU33" s="1"/>
      <c r="BQV33" s="1"/>
      <c r="BQW33" s="1"/>
      <c r="BQX33" s="1"/>
      <c r="BQY33" s="1"/>
      <c r="BQZ33" s="1"/>
      <c r="BRA33" s="1"/>
      <c r="BRB33" s="1"/>
      <c r="BRC33" s="1"/>
      <c r="BRD33" s="1"/>
      <c r="BRE33" s="1"/>
      <c r="BRF33" s="1"/>
      <c r="BRG33" s="1"/>
      <c r="BRH33" s="1"/>
      <c r="BRI33" s="1"/>
      <c r="BRJ33" s="1"/>
      <c r="BRK33" s="1"/>
      <c r="BRL33" s="1"/>
      <c r="BRM33" s="1"/>
      <c r="BRN33" s="1"/>
      <c r="BRO33" s="1"/>
      <c r="BRP33" s="1"/>
      <c r="BRQ33" s="1"/>
      <c r="BRR33" s="1"/>
      <c r="BRS33" s="1"/>
      <c r="BRT33" s="1"/>
      <c r="BRU33" s="1"/>
      <c r="BRV33" s="1"/>
      <c r="BRW33" s="1"/>
      <c r="BRX33" s="1"/>
      <c r="BRY33" s="1"/>
      <c r="BRZ33" s="1"/>
      <c r="BSA33" s="1"/>
      <c r="BSB33" s="1"/>
      <c r="BSC33" s="1"/>
      <c r="BSD33" s="1"/>
      <c r="BSE33" s="1"/>
      <c r="BSF33" s="1"/>
      <c r="BSG33" s="1"/>
      <c r="BSH33" s="1"/>
      <c r="BSI33" s="1"/>
      <c r="BSJ33" s="1"/>
      <c r="BSK33" s="1"/>
      <c r="BSL33" s="1"/>
      <c r="BSM33" s="1"/>
      <c r="BSN33" s="1"/>
      <c r="BSO33" s="1"/>
      <c r="BSP33" s="1"/>
      <c r="BSQ33" s="1"/>
      <c r="BSR33" s="1"/>
      <c r="BSS33" s="1"/>
      <c r="BST33" s="1"/>
      <c r="BSU33" s="1"/>
      <c r="BSV33" s="1"/>
      <c r="BSW33" s="1"/>
      <c r="BSX33" s="1"/>
      <c r="BSY33" s="1"/>
      <c r="BSZ33" s="1"/>
      <c r="BTA33" s="1"/>
      <c r="BTB33" s="1"/>
      <c r="BTC33" s="1"/>
      <c r="BTD33" s="1"/>
      <c r="BTE33" s="1"/>
      <c r="BTF33" s="1"/>
      <c r="BTG33" s="1"/>
      <c r="BTH33" s="1"/>
      <c r="BTI33" s="1"/>
      <c r="BTJ33" s="1"/>
      <c r="BTK33" s="1"/>
      <c r="BTL33" s="1"/>
      <c r="BTM33" s="1"/>
      <c r="BTN33" s="1"/>
      <c r="BTO33" s="1"/>
      <c r="BTP33" s="1"/>
      <c r="BTQ33" s="1"/>
      <c r="BTR33" s="1"/>
      <c r="BTS33" s="1"/>
      <c r="BTT33" s="1"/>
      <c r="BTU33" s="1"/>
      <c r="BTV33" s="1"/>
      <c r="BTW33" s="1"/>
      <c r="BTX33" s="1"/>
      <c r="BTY33" s="1"/>
      <c r="BTZ33" s="1"/>
      <c r="BUA33" s="1"/>
      <c r="BUB33" s="1"/>
      <c r="BUC33" s="1"/>
      <c r="BUD33" s="1"/>
      <c r="BUE33" s="1"/>
      <c r="BUF33" s="1"/>
      <c r="BUG33" s="1"/>
      <c r="BUH33" s="1"/>
      <c r="BUI33" s="1"/>
      <c r="BUJ33" s="1"/>
      <c r="BUK33" s="1"/>
      <c r="BUL33" s="1"/>
      <c r="BUM33" s="1"/>
      <c r="BUN33" s="1"/>
      <c r="BUO33" s="1"/>
      <c r="BUP33" s="1"/>
      <c r="BUQ33" s="1"/>
      <c r="BUR33" s="1"/>
      <c r="BUS33" s="1"/>
      <c r="BUT33" s="1"/>
      <c r="BUU33" s="1"/>
      <c r="BUV33" s="1"/>
      <c r="BUW33" s="1"/>
      <c r="BUX33" s="1"/>
      <c r="BUY33" s="1"/>
      <c r="BUZ33" s="1"/>
      <c r="BVA33" s="1"/>
      <c r="BVB33" s="1"/>
      <c r="BVC33" s="1"/>
      <c r="BVD33" s="1"/>
      <c r="BVE33" s="1"/>
      <c r="BVF33" s="1"/>
      <c r="BVG33" s="1"/>
      <c r="BVH33" s="1"/>
      <c r="BVI33" s="1"/>
      <c r="BVJ33" s="1"/>
      <c r="BVK33" s="1"/>
      <c r="BVL33" s="1"/>
      <c r="BVM33" s="1"/>
      <c r="BVN33" s="1"/>
      <c r="BVO33" s="1"/>
      <c r="BVP33" s="1"/>
      <c r="BVQ33" s="1"/>
      <c r="BVR33" s="1"/>
      <c r="BVS33" s="1"/>
      <c r="BVT33" s="1"/>
      <c r="BVU33" s="1"/>
      <c r="BVV33" s="1"/>
      <c r="BVW33" s="1"/>
      <c r="BVX33" s="1"/>
      <c r="BVY33" s="1"/>
      <c r="BVZ33" s="1"/>
      <c r="BWA33" s="1"/>
      <c r="BWB33" s="1"/>
      <c r="BWC33" s="1"/>
      <c r="BWD33" s="1"/>
      <c r="BWE33" s="1"/>
      <c r="BWF33" s="1"/>
      <c r="BWG33" s="1"/>
      <c r="BWH33" s="1"/>
      <c r="BWI33" s="1"/>
      <c r="BWJ33" s="1"/>
      <c r="BWK33" s="1"/>
      <c r="BWL33" s="1"/>
      <c r="BWM33" s="1"/>
      <c r="BWN33" s="1"/>
      <c r="BWO33" s="1"/>
      <c r="BWP33" s="1"/>
      <c r="BWQ33" s="1"/>
      <c r="BWR33" s="1"/>
      <c r="BWS33" s="1"/>
      <c r="BWT33" s="1"/>
      <c r="BWU33" s="1"/>
      <c r="BWV33" s="1"/>
      <c r="BWW33" s="1"/>
      <c r="BWX33" s="1"/>
      <c r="BWY33" s="1"/>
      <c r="BWZ33" s="1"/>
      <c r="BXA33" s="1"/>
      <c r="BXB33" s="1"/>
      <c r="BXC33" s="1"/>
      <c r="BXD33" s="1"/>
      <c r="BXE33" s="1"/>
      <c r="BXF33" s="1"/>
      <c r="BXG33" s="1"/>
      <c r="BXH33" s="1"/>
      <c r="BXI33" s="1"/>
      <c r="BXJ33" s="1"/>
      <c r="BXK33" s="1"/>
      <c r="BXL33" s="1"/>
      <c r="BXM33" s="1"/>
      <c r="BXN33" s="1"/>
      <c r="BXO33" s="1"/>
      <c r="BXP33" s="1"/>
      <c r="BXQ33" s="1"/>
      <c r="BXR33" s="1"/>
      <c r="BXS33" s="1"/>
      <c r="BXT33" s="1"/>
      <c r="BXU33" s="1"/>
      <c r="BXV33" s="1"/>
      <c r="BXW33" s="1"/>
      <c r="BXX33" s="1"/>
      <c r="BXY33" s="1"/>
      <c r="BXZ33" s="1"/>
      <c r="BYA33" s="1"/>
      <c r="BYB33" s="1"/>
      <c r="BYC33" s="1"/>
      <c r="BYD33" s="1"/>
      <c r="BYE33" s="1"/>
      <c r="BYF33" s="1"/>
      <c r="BYG33" s="1"/>
      <c r="BYH33" s="1"/>
      <c r="BYI33" s="1"/>
      <c r="BYJ33" s="1"/>
      <c r="BYK33" s="1"/>
      <c r="BYL33" s="1"/>
      <c r="BYM33" s="1"/>
      <c r="BYN33" s="1"/>
      <c r="BYO33" s="1"/>
      <c r="BYP33" s="1"/>
      <c r="BYQ33" s="1"/>
      <c r="BYR33" s="1"/>
      <c r="BYS33" s="1"/>
      <c r="BYT33" s="1"/>
      <c r="BYU33" s="1"/>
      <c r="BYV33" s="1"/>
      <c r="BYW33" s="1"/>
      <c r="BYX33" s="1"/>
      <c r="BYY33" s="1"/>
      <c r="BYZ33" s="1"/>
      <c r="BZA33" s="1"/>
      <c r="BZB33" s="1"/>
      <c r="BZC33" s="1"/>
      <c r="BZD33" s="1"/>
      <c r="BZE33" s="1"/>
      <c r="BZF33" s="1"/>
      <c r="BZG33" s="1"/>
      <c r="BZH33" s="1"/>
      <c r="BZI33" s="1"/>
      <c r="BZJ33" s="1"/>
      <c r="BZK33" s="1"/>
      <c r="BZL33" s="1"/>
      <c r="BZM33" s="1"/>
      <c r="BZN33" s="1"/>
      <c r="BZO33" s="1"/>
      <c r="BZP33" s="1"/>
      <c r="BZQ33" s="1"/>
      <c r="BZR33" s="1"/>
      <c r="BZS33" s="1"/>
      <c r="BZT33" s="1"/>
      <c r="BZU33" s="1"/>
      <c r="BZV33" s="1"/>
      <c r="BZW33" s="1"/>
      <c r="BZX33" s="1"/>
      <c r="BZY33" s="1"/>
      <c r="BZZ33" s="1"/>
      <c r="CAA33" s="1"/>
      <c r="CAB33" s="1"/>
      <c r="CAC33" s="1"/>
      <c r="CAD33" s="1"/>
      <c r="CAE33" s="1"/>
      <c r="CAF33" s="1"/>
      <c r="CAG33" s="1"/>
      <c r="CAH33" s="1"/>
      <c r="CAI33" s="1"/>
      <c r="CAJ33" s="1"/>
      <c r="CAK33" s="1"/>
      <c r="CAL33" s="1"/>
      <c r="CAM33" s="1"/>
      <c r="CAN33" s="1"/>
      <c r="CAO33" s="1"/>
      <c r="CAP33" s="1"/>
      <c r="CAQ33" s="1"/>
      <c r="CAR33" s="1"/>
      <c r="CAS33" s="1"/>
      <c r="CAT33" s="1"/>
      <c r="CAU33" s="1"/>
      <c r="CAV33" s="1"/>
      <c r="CAW33" s="1"/>
      <c r="CAX33" s="1"/>
      <c r="CAY33" s="1"/>
      <c r="CAZ33" s="1"/>
      <c r="CBA33" s="1"/>
      <c r="CBB33" s="1"/>
      <c r="CBC33" s="1"/>
      <c r="CBD33" s="1"/>
      <c r="CBE33" s="1"/>
      <c r="CBF33" s="1"/>
      <c r="CBG33" s="1"/>
      <c r="CBH33" s="1"/>
      <c r="CBI33" s="1"/>
      <c r="CBJ33" s="1"/>
      <c r="CBK33" s="1"/>
      <c r="CBL33" s="1"/>
      <c r="CBM33" s="1"/>
      <c r="CBN33" s="1"/>
      <c r="CBO33" s="1"/>
      <c r="CBP33" s="1"/>
      <c r="CBQ33" s="1"/>
      <c r="CBR33" s="1"/>
      <c r="CBS33" s="1"/>
      <c r="CBT33" s="1"/>
      <c r="CBU33" s="1"/>
      <c r="CBV33" s="1"/>
      <c r="CBW33" s="1"/>
      <c r="CBX33" s="1"/>
      <c r="CBY33" s="1"/>
      <c r="CBZ33" s="1"/>
      <c r="CCA33" s="1"/>
      <c r="CCB33" s="1"/>
      <c r="CCC33" s="1"/>
      <c r="CCD33" s="1"/>
      <c r="CCE33" s="1"/>
      <c r="CCF33" s="1"/>
      <c r="CCG33" s="1"/>
      <c r="CCH33" s="1"/>
      <c r="CCI33" s="1"/>
      <c r="CCJ33" s="1"/>
      <c r="CCK33" s="1"/>
      <c r="CCL33" s="1"/>
      <c r="CCM33" s="1"/>
      <c r="CCN33" s="1"/>
      <c r="CCO33" s="1"/>
      <c r="CCP33" s="1"/>
      <c r="CCQ33" s="1"/>
      <c r="CCR33" s="1"/>
      <c r="CCS33" s="1"/>
      <c r="CCT33" s="1"/>
      <c r="CCU33" s="1"/>
      <c r="CCV33" s="1"/>
      <c r="CCW33" s="1"/>
      <c r="CCX33" s="1"/>
      <c r="CCY33" s="1"/>
      <c r="CCZ33" s="1"/>
      <c r="CDA33" s="1"/>
      <c r="CDB33" s="1"/>
      <c r="CDC33" s="1"/>
      <c r="CDD33" s="1"/>
      <c r="CDE33" s="1"/>
      <c r="CDF33" s="1"/>
      <c r="CDG33" s="1"/>
      <c r="CDH33" s="1"/>
      <c r="CDI33" s="1"/>
      <c r="CDJ33" s="1"/>
      <c r="CDK33" s="1"/>
      <c r="CDL33" s="1"/>
      <c r="CDM33" s="1"/>
      <c r="CDN33" s="1"/>
      <c r="CDO33" s="1"/>
      <c r="CDP33" s="1"/>
      <c r="CDQ33" s="1"/>
      <c r="CDR33" s="1"/>
      <c r="CDS33" s="1"/>
      <c r="CDT33" s="1"/>
      <c r="CDU33" s="1"/>
      <c r="CDV33" s="1"/>
      <c r="CDW33" s="1"/>
      <c r="CDX33" s="1"/>
      <c r="CDY33" s="1"/>
      <c r="CDZ33" s="1"/>
      <c r="CEA33" s="1"/>
      <c r="CEB33" s="1"/>
      <c r="CEC33" s="1"/>
      <c r="CED33" s="1"/>
      <c r="CEE33" s="1"/>
      <c r="CEF33" s="1"/>
      <c r="CEG33" s="1"/>
      <c r="CEH33" s="1"/>
      <c r="CEI33" s="1"/>
      <c r="CEJ33" s="1"/>
      <c r="CEK33" s="1"/>
      <c r="CEL33" s="1"/>
      <c r="CEM33" s="1"/>
      <c r="CEN33" s="1"/>
      <c r="CEO33" s="1"/>
      <c r="CEP33" s="1"/>
      <c r="CEQ33" s="1"/>
      <c r="CER33" s="1"/>
      <c r="CES33" s="1"/>
      <c r="CET33" s="1"/>
      <c r="CEU33" s="1"/>
      <c r="CEV33" s="1"/>
      <c r="CEW33" s="1"/>
      <c r="CEX33" s="1"/>
      <c r="CEY33" s="1"/>
      <c r="CEZ33" s="1"/>
      <c r="CFA33" s="1"/>
      <c r="CFB33" s="1"/>
      <c r="CFC33" s="1"/>
      <c r="CFD33" s="1"/>
      <c r="CFE33" s="1"/>
      <c r="CFF33" s="1"/>
      <c r="CFG33" s="1"/>
      <c r="CFH33" s="1"/>
      <c r="CFI33" s="1"/>
      <c r="CFJ33" s="1"/>
      <c r="CFK33" s="1"/>
      <c r="CFL33" s="1"/>
      <c r="CFM33" s="1"/>
      <c r="CFN33" s="1"/>
      <c r="CFO33" s="1"/>
      <c r="CFP33" s="1"/>
      <c r="CFQ33" s="1"/>
      <c r="CFR33" s="1"/>
      <c r="CFS33" s="1"/>
      <c r="CFT33" s="1"/>
      <c r="CFU33" s="1"/>
      <c r="CFV33" s="1"/>
      <c r="CFW33" s="1"/>
      <c r="CFX33" s="1"/>
      <c r="CFY33" s="1"/>
      <c r="CFZ33" s="1"/>
      <c r="CGA33" s="1"/>
      <c r="CGB33" s="1"/>
      <c r="CGC33" s="1"/>
      <c r="CGD33" s="1"/>
      <c r="CGE33" s="1"/>
      <c r="CGF33" s="1"/>
      <c r="CGG33" s="1"/>
      <c r="CGH33" s="1"/>
      <c r="CGI33" s="1"/>
      <c r="CGJ33" s="1"/>
      <c r="CGK33" s="1"/>
      <c r="CGL33" s="1"/>
      <c r="CGM33" s="1"/>
      <c r="CGN33" s="1"/>
      <c r="CGO33" s="1"/>
      <c r="CGP33" s="1"/>
      <c r="CGQ33" s="1"/>
      <c r="CGR33" s="1"/>
      <c r="CGS33" s="1"/>
      <c r="CGT33" s="1"/>
      <c r="CGU33" s="1"/>
      <c r="CGV33" s="1"/>
      <c r="CGW33" s="1"/>
      <c r="CGX33" s="1"/>
      <c r="CGY33" s="1"/>
      <c r="CGZ33" s="1"/>
      <c r="CHA33" s="1"/>
      <c r="CHB33" s="1"/>
      <c r="CHC33" s="1"/>
      <c r="CHD33" s="1"/>
      <c r="CHE33" s="1"/>
      <c r="CHF33" s="1"/>
      <c r="CHG33" s="1"/>
      <c r="CHH33" s="1"/>
      <c r="CHI33" s="1"/>
      <c r="CHJ33" s="1"/>
      <c r="CHK33" s="1"/>
      <c r="CHL33" s="1"/>
      <c r="CHM33" s="1"/>
      <c r="CHN33" s="1"/>
      <c r="CHO33" s="1"/>
      <c r="CHP33" s="1"/>
      <c r="CHQ33" s="1"/>
      <c r="CHR33" s="1"/>
      <c r="CHS33" s="1"/>
      <c r="CHT33" s="1"/>
      <c r="CHU33" s="1"/>
      <c r="CHV33" s="1"/>
      <c r="CHW33" s="1"/>
      <c r="CHX33" s="1"/>
      <c r="CHY33" s="1"/>
      <c r="CHZ33" s="1"/>
      <c r="CIA33" s="1"/>
      <c r="CIB33" s="1"/>
      <c r="CIC33" s="1"/>
      <c r="CID33" s="1"/>
      <c r="CIE33" s="1"/>
      <c r="CIF33" s="1"/>
      <c r="CIG33" s="1"/>
      <c r="CIH33" s="1"/>
      <c r="CII33" s="1"/>
      <c r="CIJ33" s="1"/>
      <c r="CIK33" s="1"/>
      <c r="CIL33" s="1"/>
      <c r="CIM33" s="1"/>
      <c r="CIN33" s="1"/>
      <c r="CIO33" s="1"/>
      <c r="CIP33" s="1"/>
      <c r="CIQ33" s="1"/>
      <c r="CIR33" s="1"/>
      <c r="CIS33" s="1"/>
      <c r="CIT33" s="1"/>
      <c r="CIU33" s="1"/>
      <c r="CIV33" s="1"/>
      <c r="CIW33" s="1"/>
      <c r="CIX33" s="1"/>
      <c r="CIY33" s="1"/>
      <c r="CIZ33" s="1"/>
      <c r="CJA33" s="1"/>
      <c r="CJB33" s="1"/>
      <c r="CJC33" s="1"/>
      <c r="CJD33" s="1"/>
      <c r="CJE33" s="1"/>
      <c r="CJF33" s="1"/>
      <c r="CJG33" s="1"/>
      <c r="CJH33" s="1"/>
      <c r="CJI33" s="1"/>
      <c r="CJJ33" s="1"/>
      <c r="CJK33" s="1"/>
      <c r="CJL33" s="1"/>
      <c r="CJM33" s="1"/>
      <c r="CJN33" s="1"/>
      <c r="CJO33" s="1"/>
      <c r="CJP33" s="1"/>
      <c r="CJQ33" s="1"/>
      <c r="CJR33" s="1"/>
      <c r="CJS33" s="1"/>
      <c r="CJT33" s="1"/>
      <c r="CJU33" s="1"/>
      <c r="CJV33" s="1"/>
      <c r="CJW33" s="1"/>
      <c r="CJX33" s="1"/>
      <c r="CJY33" s="1"/>
      <c r="CJZ33" s="1"/>
      <c r="CKA33" s="1"/>
      <c r="CKB33" s="1"/>
      <c r="CKC33" s="1"/>
      <c r="CKD33" s="1"/>
      <c r="CKE33" s="1"/>
      <c r="CKF33" s="1"/>
      <c r="CKG33" s="1"/>
      <c r="CKH33" s="1"/>
      <c r="CKI33" s="1"/>
      <c r="CKJ33" s="1"/>
      <c r="CKK33" s="1"/>
      <c r="CKL33" s="1"/>
      <c r="CKM33" s="1"/>
      <c r="CKN33" s="1"/>
      <c r="CKO33" s="1"/>
      <c r="CKP33" s="1"/>
      <c r="CKQ33" s="1"/>
      <c r="CKR33" s="1"/>
      <c r="CKS33" s="1"/>
      <c r="CKT33" s="1"/>
      <c r="CKU33" s="1"/>
      <c r="CKV33" s="1"/>
      <c r="CKW33" s="1"/>
      <c r="CKX33" s="1"/>
      <c r="CKY33" s="1"/>
      <c r="CKZ33" s="1"/>
      <c r="CLA33" s="1"/>
      <c r="CLB33" s="1"/>
      <c r="CLC33" s="1"/>
      <c r="CLD33" s="1"/>
      <c r="CLE33" s="1"/>
      <c r="CLF33" s="1"/>
      <c r="CLG33" s="1"/>
      <c r="CLH33" s="1"/>
      <c r="CLI33" s="1"/>
      <c r="CLJ33" s="1"/>
      <c r="CLK33" s="1"/>
      <c r="CLL33" s="1"/>
      <c r="CLM33" s="1"/>
      <c r="CLN33" s="1"/>
      <c r="CLO33" s="1"/>
      <c r="CLP33" s="1"/>
      <c r="CLQ33" s="1"/>
      <c r="CLR33" s="1"/>
      <c r="CLS33" s="1"/>
      <c r="CLT33" s="1"/>
      <c r="CLU33" s="1"/>
      <c r="CLV33" s="1"/>
      <c r="CLW33" s="1"/>
      <c r="CLX33" s="1"/>
      <c r="CLY33" s="1"/>
      <c r="CLZ33" s="1"/>
      <c r="CMA33" s="1"/>
      <c r="CMB33" s="1"/>
      <c r="CMC33" s="1"/>
      <c r="CMD33" s="1"/>
      <c r="CME33" s="1"/>
      <c r="CMF33" s="1"/>
      <c r="CMG33" s="1"/>
      <c r="CMH33" s="1"/>
      <c r="CMI33" s="1"/>
      <c r="CMJ33" s="1"/>
      <c r="CMK33" s="1"/>
      <c r="CML33" s="1"/>
      <c r="CMM33" s="1"/>
      <c r="CMN33" s="1"/>
      <c r="CMO33" s="1"/>
      <c r="CMP33" s="1"/>
      <c r="CMQ33" s="1"/>
      <c r="CMR33" s="1"/>
      <c r="CMS33" s="1"/>
      <c r="CMT33" s="1"/>
      <c r="CMU33" s="1"/>
      <c r="CMV33" s="1"/>
      <c r="CMW33" s="1"/>
      <c r="CMX33" s="1"/>
      <c r="CMY33" s="1"/>
      <c r="CMZ33" s="1"/>
      <c r="CNA33" s="1"/>
      <c r="CNB33" s="1"/>
      <c r="CNC33" s="1"/>
      <c r="CND33" s="1"/>
      <c r="CNE33" s="1"/>
      <c r="CNF33" s="1"/>
      <c r="CNG33" s="1"/>
      <c r="CNH33" s="1"/>
      <c r="CNI33" s="1"/>
      <c r="CNJ33" s="1"/>
      <c r="CNK33" s="1"/>
      <c r="CNL33" s="1"/>
      <c r="CNM33" s="1"/>
      <c r="CNN33" s="1"/>
      <c r="CNO33" s="1"/>
      <c r="CNP33" s="1"/>
      <c r="CNQ33" s="1"/>
      <c r="CNR33" s="1"/>
      <c r="CNS33" s="1"/>
      <c r="CNT33" s="1"/>
      <c r="CNU33" s="1"/>
      <c r="CNV33" s="1"/>
      <c r="CNW33" s="1"/>
      <c r="CNX33" s="1"/>
      <c r="CNY33" s="1"/>
      <c r="CNZ33" s="1"/>
      <c r="COA33" s="1"/>
      <c r="COB33" s="1"/>
      <c r="COC33" s="1"/>
      <c r="COD33" s="1"/>
      <c r="COE33" s="1"/>
      <c r="COF33" s="1"/>
      <c r="COG33" s="1"/>
      <c r="COH33" s="1"/>
      <c r="COI33" s="1"/>
      <c r="COJ33" s="1"/>
      <c r="COK33" s="1"/>
      <c r="COL33" s="1"/>
      <c r="COM33" s="1"/>
      <c r="CON33" s="1"/>
      <c r="COO33" s="1"/>
      <c r="COP33" s="1"/>
      <c r="COQ33" s="1"/>
      <c r="COR33" s="1"/>
      <c r="COS33" s="1"/>
      <c r="COT33" s="1"/>
      <c r="COU33" s="1"/>
      <c r="COV33" s="1"/>
      <c r="COW33" s="1"/>
      <c r="COX33" s="1"/>
      <c r="COY33" s="1"/>
      <c r="COZ33" s="1"/>
      <c r="CPA33" s="1"/>
      <c r="CPB33" s="1"/>
      <c r="CPC33" s="1"/>
      <c r="CPD33" s="1"/>
      <c r="CPE33" s="1"/>
      <c r="CPF33" s="1"/>
      <c r="CPG33" s="1"/>
      <c r="CPH33" s="1"/>
      <c r="CPI33" s="1"/>
      <c r="CPJ33" s="1"/>
      <c r="CPK33" s="1"/>
      <c r="CPL33" s="1"/>
      <c r="CPM33" s="1"/>
      <c r="CPN33" s="1"/>
      <c r="CPO33" s="1"/>
      <c r="CPP33" s="1"/>
      <c r="CPQ33" s="1"/>
      <c r="CPR33" s="1"/>
      <c r="CPS33" s="1"/>
      <c r="CPT33" s="1"/>
      <c r="CPU33" s="1"/>
      <c r="CPV33" s="1"/>
      <c r="CPW33" s="1"/>
      <c r="CPX33" s="1"/>
      <c r="CPY33" s="1"/>
      <c r="CPZ33" s="1"/>
      <c r="CQA33" s="1"/>
      <c r="CQB33" s="1"/>
      <c r="CQC33" s="1"/>
      <c r="CQD33" s="1"/>
      <c r="CQE33" s="1"/>
      <c r="CQF33" s="1"/>
      <c r="CQG33" s="1"/>
      <c r="CQH33" s="1"/>
      <c r="CQI33" s="1"/>
      <c r="CQJ33" s="1"/>
      <c r="CQK33" s="1"/>
      <c r="CQL33" s="1"/>
      <c r="CQM33" s="1"/>
      <c r="CQN33" s="1"/>
      <c r="CQO33" s="1"/>
      <c r="CQP33" s="1"/>
      <c r="CQQ33" s="1"/>
      <c r="CQR33" s="1"/>
      <c r="CQS33" s="1"/>
      <c r="CQT33" s="1"/>
      <c r="CQU33" s="1"/>
      <c r="CQV33" s="1"/>
      <c r="CQW33" s="1"/>
      <c r="CQX33" s="1"/>
      <c r="CQY33" s="1"/>
      <c r="CQZ33" s="1"/>
      <c r="CRA33" s="1"/>
      <c r="CRB33" s="1"/>
      <c r="CRC33" s="1"/>
      <c r="CRD33" s="1"/>
      <c r="CRE33" s="1"/>
      <c r="CRF33" s="1"/>
      <c r="CRG33" s="1"/>
      <c r="CRH33" s="1"/>
      <c r="CRI33" s="1"/>
      <c r="CRJ33" s="1"/>
      <c r="CRK33" s="1"/>
      <c r="CRL33" s="1"/>
      <c r="CRM33" s="1"/>
      <c r="CRN33" s="1"/>
      <c r="CRO33" s="1"/>
      <c r="CRP33" s="1"/>
      <c r="CRQ33" s="1"/>
      <c r="CRR33" s="1"/>
      <c r="CRS33" s="1"/>
      <c r="CRT33" s="1"/>
      <c r="CRU33" s="1"/>
      <c r="CRV33" s="1"/>
      <c r="CRW33" s="1"/>
      <c r="CRX33" s="1"/>
      <c r="CRY33" s="1"/>
      <c r="CRZ33" s="1"/>
      <c r="CSA33" s="1"/>
      <c r="CSB33" s="1"/>
      <c r="CSC33" s="1"/>
      <c r="CSD33" s="1"/>
      <c r="CSE33" s="1"/>
      <c r="CSF33" s="1"/>
      <c r="CSG33" s="1"/>
      <c r="CSH33" s="1"/>
      <c r="CSI33" s="1"/>
      <c r="CSJ33" s="1"/>
      <c r="CSK33" s="1"/>
      <c r="CSL33" s="1"/>
      <c r="CSM33" s="1"/>
      <c r="CSN33" s="1"/>
      <c r="CSO33" s="1"/>
      <c r="CSP33" s="1"/>
      <c r="CSQ33" s="1"/>
      <c r="CSR33" s="1"/>
      <c r="CSS33" s="1"/>
      <c r="CST33" s="1"/>
      <c r="CSU33" s="1"/>
      <c r="CSV33" s="1"/>
      <c r="CSW33" s="1"/>
      <c r="CSX33" s="1"/>
      <c r="CSY33" s="1"/>
      <c r="CSZ33" s="1"/>
      <c r="CTA33" s="1"/>
      <c r="CTB33" s="1"/>
      <c r="CTC33" s="1"/>
      <c r="CTD33" s="1"/>
      <c r="CTE33" s="1"/>
      <c r="CTF33" s="1"/>
      <c r="CTG33" s="1"/>
      <c r="CTH33" s="1"/>
      <c r="CTI33" s="1"/>
      <c r="CTJ33" s="1"/>
      <c r="CTK33" s="1"/>
      <c r="CTL33" s="1"/>
      <c r="CTM33" s="1"/>
      <c r="CTN33" s="1"/>
      <c r="CTO33" s="1"/>
      <c r="CTP33" s="1"/>
      <c r="CTQ33" s="1"/>
      <c r="CTR33" s="1"/>
      <c r="CTS33" s="1"/>
      <c r="CTT33" s="1"/>
      <c r="CTU33" s="1"/>
      <c r="CTV33" s="1"/>
      <c r="CTW33" s="1"/>
      <c r="CTX33" s="1"/>
      <c r="CTY33" s="1"/>
      <c r="CTZ33" s="1"/>
      <c r="CUA33" s="1"/>
      <c r="CUB33" s="1"/>
      <c r="CUC33" s="1"/>
      <c r="CUD33" s="1"/>
      <c r="CUE33" s="1"/>
      <c r="CUF33" s="1"/>
      <c r="CUG33" s="1"/>
      <c r="CUH33" s="1"/>
      <c r="CUI33" s="1"/>
      <c r="CUJ33" s="1"/>
      <c r="CUK33" s="1"/>
      <c r="CUL33" s="1"/>
      <c r="CUM33" s="1"/>
      <c r="CUN33" s="1"/>
      <c r="CUO33" s="1"/>
      <c r="CUP33" s="1"/>
      <c r="CUQ33" s="1"/>
      <c r="CUR33" s="1"/>
      <c r="CUS33" s="1"/>
      <c r="CUT33" s="1"/>
      <c r="CUU33" s="1"/>
      <c r="CUV33" s="1"/>
      <c r="CUW33" s="1"/>
      <c r="CUX33" s="1"/>
      <c r="CUY33" s="1"/>
      <c r="CUZ33" s="1"/>
      <c r="CVA33" s="1"/>
      <c r="CVB33" s="1"/>
      <c r="CVC33" s="1"/>
      <c r="CVD33" s="1"/>
      <c r="CVE33" s="1"/>
      <c r="CVF33" s="1"/>
      <c r="CVG33" s="1"/>
      <c r="CVH33" s="1"/>
      <c r="CVI33" s="1"/>
      <c r="CVJ33" s="1"/>
      <c r="CVK33" s="1"/>
      <c r="CVL33" s="1"/>
      <c r="CVM33" s="1"/>
      <c r="CVN33" s="1"/>
      <c r="CVO33" s="1"/>
      <c r="CVP33" s="1"/>
      <c r="CVQ33" s="1"/>
      <c r="CVR33" s="1"/>
      <c r="CVS33" s="1"/>
      <c r="CVT33" s="1"/>
      <c r="CVU33" s="1"/>
      <c r="CVV33" s="1"/>
      <c r="CVW33" s="1"/>
      <c r="CVX33" s="1"/>
      <c r="CVY33" s="1"/>
      <c r="CVZ33" s="1"/>
      <c r="CWA33" s="1"/>
      <c r="CWB33" s="1"/>
      <c r="CWC33" s="1"/>
      <c r="CWD33" s="1"/>
      <c r="CWE33" s="1"/>
      <c r="CWF33" s="1"/>
      <c r="CWG33" s="1"/>
      <c r="CWH33" s="1"/>
      <c r="CWI33" s="1"/>
      <c r="CWJ33" s="1"/>
      <c r="CWK33" s="1"/>
      <c r="CWL33" s="1"/>
      <c r="CWM33" s="1"/>
      <c r="CWN33" s="1"/>
      <c r="CWO33" s="1"/>
      <c r="CWP33" s="1"/>
      <c r="CWQ33" s="1"/>
      <c r="CWR33" s="1"/>
      <c r="CWS33" s="1"/>
      <c r="CWT33" s="1"/>
      <c r="CWU33" s="1"/>
      <c r="CWV33" s="1"/>
      <c r="CWW33" s="1"/>
      <c r="CWX33" s="1"/>
      <c r="CWY33" s="1"/>
      <c r="CWZ33" s="1"/>
      <c r="CXA33" s="1"/>
      <c r="CXB33" s="1"/>
      <c r="CXC33" s="1"/>
      <c r="CXD33" s="1"/>
      <c r="CXE33" s="1"/>
      <c r="CXF33" s="1"/>
      <c r="CXG33" s="1"/>
      <c r="CXH33" s="1"/>
      <c r="CXI33" s="1"/>
      <c r="CXJ33" s="1"/>
      <c r="CXK33" s="1"/>
      <c r="CXL33" s="1"/>
      <c r="CXM33" s="1"/>
      <c r="CXN33" s="1"/>
      <c r="CXO33" s="1"/>
      <c r="CXP33" s="1"/>
      <c r="CXQ33" s="1"/>
      <c r="CXR33" s="1"/>
      <c r="CXS33" s="1"/>
      <c r="CXT33" s="1"/>
      <c r="CXU33" s="1"/>
      <c r="CXV33" s="1"/>
      <c r="CXW33" s="1"/>
      <c r="CXX33" s="1"/>
      <c r="CXY33" s="1"/>
      <c r="CXZ33" s="1"/>
      <c r="CYA33" s="1"/>
      <c r="CYB33" s="1"/>
      <c r="CYC33" s="1"/>
      <c r="CYD33" s="1"/>
      <c r="CYE33" s="1"/>
      <c r="CYF33" s="1"/>
      <c r="CYG33" s="1"/>
      <c r="CYH33" s="1"/>
      <c r="CYI33" s="1"/>
      <c r="CYJ33" s="1"/>
      <c r="CYK33" s="1"/>
      <c r="CYL33" s="1"/>
      <c r="CYM33" s="1"/>
      <c r="CYN33" s="1"/>
      <c r="CYO33" s="1"/>
      <c r="CYP33" s="1"/>
      <c r="CYQ33" s="1"/>
      <c r="CYR33" s="1"/>
      <c r="CYS33" s="1"/>
      <c r="CYT33" s="1"/>
      <c r="CYU33" s="1"/>
      <c r="CYV33" s="1"/>
      <c r="CYW33" s="1"/>
      <c r="CYX33" s="1"/>
      <c r="CYY33" s="1"/>
      <c r="CYZ33" s="1"/>
      <c r="CZA33" s="1"/>
      <c r="CZB33" s="1"/>
      <c r="CZC33" s="1"/>
      <c r="CZD33" s="1"/>
      <c r="CZE33" s="1"/>
      <c r="CZF33" s="1"/>
      <c r="CZG33" s="1"/>
      <c r="CZH33" s="1"/>
      <c r="CZI33" s="1"/>
      <c r="CZJ33" s="1"/>
      <c r="CZK33" s="1"/>
      <c r="CZL33" s="1"/>
      <c r="CZM33" s="1"/>
      <c r="CZN33" s="1"/>
      <c r="CZO33" s="1"/>
      <c r="CZP33" s="1"/>
      <c r="CZQ33" s="1"/>
      <c r="CZR33" s="1"/>
      <c r="CZS33" s="1"/>
      <c r="CZT33" s="1"/>
      <c r="CZU33" s="1"/>
      <c r="CZV33" s="1"/>
      <c r="CZW33" s="1"/>
      <c r="CZX33" s="1"/>
      <c r="CZY33" s="1"/>
      <c r="CZZ33" s="1"/>
      <c r="DAA33" s="1"/>
      <c r="DAB33" s="1"/>
      <c r="DAC33" s="1"/>
      <c r="DAD33" s="1"/>
      <c r="DAE33" s="1"/>
      <c r="DAF33" s="1"/>
      <c r="DAG33" s="1"/>
      <c r="DAH33" s="1"/>
      <c r="DAI33" s="1"/>
      <c r="DAJ33" s="1"/>
      <c r="DAK33" s="1"/>
      <c r="DAL33" s="1"/>
      <c r="DAM33" s="1"/>
      <c r="DAN33" s="1"/>
      <c r="DAO33" s="1"/>
      <c r="DAP33" s="1"/>
      <c r="DAQ33" s="1"/>
      <c r="DAR33" s="1"/>
      <c r="DAS33" s="1"/>
      <c r="DAT33" s="1"/>
      <c r="DAU33" s="1"/>
      <c r="DAV33" s="1"/>
      <c r="DAW33" s="1"/>
      <c r="DAX33" s="1"/>
      <c r="DAY33" s="1"/>
      <c r="DAZ33" s="1"/>
      <c r="DBA33" s="1"/>
      <c r="DBB33" s="1"/>
      <c r="DBC33" s="1"/>
      <c r="DBD33" s="1"/>
      <c r="DBE33" s="1"/>
      <c r="DBF33" s="1"/>
      <c r="DBG33" s="1"/>
      <c r="DBH33" s="1"/>
      <c r="DBI33" s="1"/>
      <c r="DBJ33" s="1"/>
      <c r="DBK33" s="1"/>
      <c r="DBL33" s="1"/>
      <c r="DBM33" s="1"/>
      <c r="DBN33" s="1"/>
      <c r="DBO33" s="1"/>
      <c r="DBP33" s="1"/>
      <c r="DBQ33" s="1"/>
      <c r="DBR33" s="1"/>
      <c r="DBS33" s="1"/>
      <c r="DBT33" s="1"/>
      <c r="DBU33" s="1"/>
      <c r="DBV33" s="1"/>
      <c r="DBW33" s="1"/>
      <c r="DBX33" s="1"/>
      <c r="DBY33" s="1"/>
      <c r="DBZ33" s="1"/>
      <c r="DCA33" s="1"/>
      <c r="DCB33" s="1"/>
      <c r="DCC33" s="1"/>
      <c r="DCD33" s="1"/>
      <c r="DCE33" s="1"/>
      <c r="DCF33" s="1"/>
      <c r="DCG33" s="1"/>
      <c r="DCH33" s="1"/>
      <c r="DCI33" s="1"/>
      <c r="DCJ33" s="1"/>
      <c r="DCK33" s="1"/>
      <c r="DCL33" s="1"/>
      <c r="DCM33" s="1"/>
      <c r="DCN33" s="1"/>
      <c r="DCO33" s="1"/>
      <c r="DCP33" s="1"/>
      <c r="DCQ33" s="1"/>
      <c r="DCR33" s="1"/>
      <c r="DCS33" s="1"/>
      <c r="DCT33" s="1"/>
      <c r="DCU33" s="1"/>
      <c r="DCV33" s="1"/>
      <c r="DCW33" s="1"/>
      <c r="DCX33" s="1"/>
      <c r="DCY33" s="1"/>
      <c r="DCZ33" s="1"/>
      <c r="DDA33" s="1"/>
      <c r="DDB33" s="1"/>
      <c r="DDC33" s="1"/>
      <c r="DDD33" s="1"/>
      <c r="DDE33" s="1"/>
      <c r="DDF33" s="1"/>
      <c r="DDG33" s="1"/>
      <c r="DDH33" s="1"/>
      <c r="DDI33" s="1"/>
      <c r="DDJ33" s="1"/>
      <c r="DDK33" s="1"/>
      <c r="DDL33" s="1"/>
      <c r="DDM33" s="1"/>
      <c r="DDN33" s="1"/>
      <c r="DDO33" s="1"/>
      <c r="DDP33" s="1"/>
      <c r="DDQ33" s="1"/>
      <c r="DDR33" s="1"/>
      <c r="DDS33" s="1"/>
      <c r="DDT33" s="1"/>
      <c r="DDU33" s="1"/>
      <c r="DDV33" s="1"/>
      <c r="DDW33" s="1"/>
      <c r="DDX33" s="1"/>
      <c r="DDY33" s="1"/>
      <c r="DDZ33" s="1"/>
      <c r="DEA33" s="1"/>
      <c r="DEB33" s="1"/>
      <c r="DEC33" s="1"/>
      <c r="DED33" s="1"/>
      <c r="DEE33" s="1"/>
      <c r="DEF33" s="1"/>
      <c r="DEG33" s="1"/>
      <c r="DEH33" s="1"/>
      <c r="DEI33" s="1"/>
      <c r="DEJ33" s="1"/>
      <c r="DEK33" s="1"/>
      <c r="DEL33" s="1"/>
      <c r="DEM33" s="1"/>
      <c r="DEN33" s="1"/>
      <c r="DEO33" s="1"/>
      <c r="DEP33" s="1"/>
      <c r="DEQ33" s="1"/>
      <c r="DER33" s="1"/>
      <c r="DES33" s="1"/>
      <c r="DET33" s="1"/>
      <c r="DEU33" s="1"/>
      <c r="DEV33" s="1"/>
      <c r="DEW33" s="1"/>
      <c r="DEX33" s="1"/>
      <c r="DEY33" s="1"/>
      <c r="DEZ33" s="1"/>
      <c r="DFA33" s="1"/>
      <c r="DFB33" s="1"/>
      <c r="DFC33" s="1"/>
      <c r="DFD33" s="1"/>
      <c r="DFE33" s="1"/>
      <c r="DFF33" s="1"/>
      <c r="DFG33" s="1"/>
      <c r="DFH33" s="1"/>
      <c r="DFI33" s="1"/>
      <c r="DFJ33" s="1"/>
      <c r="DFK33" s="1"/>
      <c r="DFL33" s="1"/>
      <c r="DFM33" s="1"/>
      <c r="DFN33" s="1"/>
      <c r="DFO33" s="1"/>
      <c r="DFP33" s="1"/>
      <c r="DFQ33" s="1"/>
      <c r="DFR33" s="1"/>
      <c r="DFS33" s="1"/>
      <c r="DFT33" s="1"/>
      <c r="DFU33" s="1"/>
      <c r="DFV33" s="1"/>
      <c r="DFW33" s="1"/>
      <c r="DFX33" s="1"/>
      <c r="DFY33" s="1"/>
      <c r="DFZ33" s="1"/>
      <c r="DGA33" s="1"/>
      <c r="DGB33" s="1"/>
      <c r="DGC33" s="1"/>
      <c r="DGD33" s="1"/>
      <c r="DGE33" s="1"/>
      <c r="DGF33" s="1"/>
      <c r="DGG33" s="1"/>
      <c r="DGH33" s="1"/>
      <c r="DGI33" s="1"/>
      <c r="DGJ33" s="1"/>
      <c r="DGK33" s="1"/>
      <c r="DGL33" s="1"/>
      <c r="DGM33" s="1"/>
      <c r="DGN33" s="1"/>
      <c r="DGO33" s="1"/>
      <c r="DGP33" s="1"/>
      <c r="DGQ33" s="1"/>
      <c r="DGR33" s="1"/>
      <c r="DGS33" s="1"/>
      <c r="DGT33" s="1"/>
      <c r="DGU33" s="1"/>
      <c r="DGV33" s="1"/>
      <c r="DGW33" s="1"/>
      <c r="DGX33" s="1"/>
      <c r="DGY33" s="1"/>
      <c r="DGZ33" s="1"/>
      <c r="DHA33" s="1"/>
      <c r="DHB33" s="1"/>
      <c r="DHC33" s="1"/>
      <c r="DHD33" s="1"/>
      <c r="DHE33" s="1"/>
      <c r="DHF33" s="1"/>
      <c r="DHG33" s="1"/>
      <c r="DHH33" s="1"/>
      <c r="DHI33" s="1"/>
      <c r="DHJ33" s="1"/>
      <c r="DHK33" s="1"/>
      <c r="DHL33" s="1"/>
      <c r="DHM33" s="1"/>
      <c r="DHN33" s="1"/>
      <c r="DHO33" s="1"/>
      <c r="DHP33" s="1"/>
      <c r="DHQ33" s="1"/>
      <c r="DHR33" s="1"/>
      <c r="DHS33" s="1"/>
      <c r="DHT33" s="1"/>
      <c r="DHU33" s="1"/>
      <c r="DHV33" s="1"/>
      <c r="DHW33" s="1"/>
      <c r="DHX33" s="1"/>
      <c r="DHY33" s="1"/>
      <c r="DHZ33" s="1"/>
      <c r="DIA33" s="1"/>
      <c r="DIB33" s="1"/>
      <c r="DIC33" s="1"/>
      <c r="DID33" s="1"/>
      <c r="DIE33" s="1"/>
      <c r="DIF33" s="1"/>
      <c r="DIG33" s="1"/>
      <c r="DIH33" s="1"/>
      <c r="DII33" s="1"/>
      <c r="DIJ33" s="1"/>
      <c r="DIK33" s="1"/>
      <c r="DIL33" s="1"/>
      <c r="DIM33" s="1"/>
      <c r="DIN33" s="1"/>
      <c r="DIO33" s="1"/>
      <c r="DIP33" s="1"/>
      <c r="DIQ33" s="1"/>
      <c r="DIR33" s="1"/>
      <c r="DIS33" s="1"/>
      <c r="DIT33" s="1"/>
      <c r="DIU33" s="1"/>
      <c r="DIV33" s="1"/>
      <c r="DIW33" s="1"/>
      <c r="DIX33" s="1"/>
      <c r="DIY33" s="1"/>
      <c r="DIZ33" s="1"/>
      <c r="DJA33" s="1"/>
      <c r="DJB33" s="1"/>
      <c r="DJC33" s="1"/>
      <c r="DJD33" s="1"/>
      <c r="DJE33" s="1"/>
      <c r="DJF33" s="1"/>
      <c r="DJG33" s="1"/>
      <c r="DJH33" s="1"/>
      <c r="DJI33" s="1"/>
      <c r="DJJ33" s="1"/>
      <c r="DJK33" s="1"/>
      <c r="DJL33" s="1"/>
      <c r="DJM33" s="1"/>
      <c r="DJN33" s="1"/>
      <c r="DJO33" s="1"/>
      <c r="DJP33" s="1"/>
      <c r="DJQ33" s="1"/>
      <c r="DJR33" s="1"/>
      <c r="DJS33" s="1"/>
      <c r="DJT33" s="1"/>
      <c r="DJU33" s="1"/>
      <c r="DJV33" s="1"/>
      <c r="DJW33" s="1"/>
      <c r="DJX33" s="1"/>
      <c r="DJY33" s="1"/>
      <c r="DJZ33" s="1"/>
      <c r="DKA33" s="1"/>
      <c r="DKB33" s="1"/>
      <c r="DKC33" s="1"/>
      <c r="DKD33" s="1"/>
      <c r="DKE33" s="1"/>
      <c r="DKF33" s="1"/>
      <c r="DKG33" s="1"/>
      <c r="DKH33" s="1"/>
      <c r="DKI33" s="1"/>
      <c r="DKJ33" s="1"/>
      <c r="DKK33" s="1"/>
      <c r="DKL33" s="1"/>
      <c r="DKM33" s="1"/>
      <c r="DKN33" s="1"/>
      <c r="DKO33" s="1"/>
      <c r="DKP33" s="1"/>
      <c r="DKQ33" s="1"/>
      <c r="DKR33" s="1"/>
      <c r="DKS33" s="1"/>
      <c r="DKT33" s="1"/>
      <c r="DKU33" s="1"/>
      <c r="DKV33" s="1"/>
      <c r="DKW33" s="1"/>
      <c r="DKX33" s="1"/>
      <c r="DKY33" s="1"/>
      <c r="DKZ33" s="1"/>
      <c r="DLA33" s="1"/>
      <c r="DLB33" s="1"/>
      <c r="DLC33" s="1"/>
      <c r="DLD33" s="1"/>
      <c r="DLE33" s="1"/>
      <c r="DLF33" s="1"/>
      <c r="DLG33" s="1"/>
      <c r="DLH33" s="1"/>
      <c r="DLI33" s="1"/>
      <c r="DLJ33" s="1"/>
      <c r="DLK33" s="1"/>
      <c r="DLL33" s="1"/>
      <c r="DLM33" s="1"/>
      <c r="DLN33" s="1"/>
      <c r="DLO33" s="1"/>
      <c r="DLP33" s="1"/>
      <c r="DLQ33" s="1"/>
      <c r="DLR33" s="1"/>
      <c r="DLS33" s="1"/>
      <c r="DLT33" s="1"/>
      <c r="DLU33" s="1"/>
      <c r="DLV33" s="1"/>
      <c r="DLW33" s="1"/>
      <c r="DLX33" s="1"/>
      <c r="DLY33" s="1"/>
      <c r="DLZ33" s="1"/>
      <c r="DMA33" s="1"/>
      <c r="DMB33" s="1"/>
      <c r="DMC33" s="1"/>
      <c r="DMD33" s="1"/>
      <c r="DME33" s="1"/>
      <c r="DMF33" s="1"/>
      <c r="DMG33" s="1"/>
      <c r="DMH33" s="1"/>
      <c r="DMI33" s="1"/>
      <c r="DMJ33" s="1"/>
      <c r="DMK33" s="1"/>
      <c r="DML33" s="1"/>
      <c r="DMM33" s="1"/>
      <c r="DMN33" s="1"/>
      <c r="DMO33" s="1"/>
      <c r="DMP33" s="1"/>
      <c r="DMQ33" s="1"/>
      <c r="DMR33" s="1"/>
      <c r="DMS33" s="1"/>
      <c r="DMT33" s="1"/>
      <c r="DMU33" s="1"/>
      <c r="DMV33" s="1"/>
      <c r="DMW33" s="1"/>
      <c r="DMX33" s="1"/>
      <c r="DMY33" s="1"/>
      <c r="DMZ33" s="1"/>
      <c r="DNA33" s="1"/>
      <c r="DNB33" s="1"/>
      <c r="DNC33" s="1"/>
      <c r="DND33" s="1"/>
      <c r="DNE33" s="1"/>
      <c r="DNF33" s="1"/>
      <c r="DNG33" s="1"/>
      <c r="DNH33" s="1"/>
      <c r="DNI33" s="1"/>
      <c r="DNJ33" s="1"/>
      <c r="DNK33" s="1"/>
      <c r="DNL33" s="1"/>
      <c r="DNM33" s="1"/>
      <c r="DNN33" s="1"/>
      <c r="DNO33" s="1"/>
      <c r="DNP33" s="1"/>
      <c r="DNQ33" s="1"/>
      <c r="DNR33" s="1"/>
      <c r="DNS33" s="1"/>
      <c r="DNT33" s="1"/>
      <c r="DNU33" s="1"/>
      <c r="DNV33" s="1"/>
      <c r="DNW33" s="1"/>
      <c r="DNX33" s="1"/>
      <c r="DNY33" s="1"/>
      <c r="DNZ33" s="1"/>
      <c r="DOA33" s="1"/>
      <c r="DOB33" s="1"/>
      <c r="DOC33" s="1"/>
      <c r="DOD33" s="1"/>
      <c r="DOE33" s="1"/>
      <c r="DOF33" s="1"/>
      <c r="DOG33" s="1"/>
      <c r="DOH33" s="1"/>
      <c r="DOI33" s="1"/>
      <c r="DOJ33" s="1"/>
      <c r="DOK33" s="1"/>
      <c r="DOL33" s="1"/>
      <c r="DOM33" s="1"/>
      <c r="DON33" s="1"/>
      <c r="DOO33" s="1"/>
      <c r="DOP33" s="1"/>
      <c r="DOQ33" s="1"/>
      <c r="DOR33" s="1"/>
      <c r="DOS33" s="1"/>
      <c r="DOT33" s="1"/>
      <c r="DOU33" s="1"/>
      <c r="DOV33" s="1"/>
      <c r="DOW33" s="1"/>
      <c r="DOX33" s="1"/>
      <c r="DOY33" s="1"/>
      <c r="DOZ33" s="1"/>
      <c r="DPA33" s="1"/>
      <c r="DPB33" s="1"/>
      <c r="DPC33" s="1"/>
      <c r="DPD33" s="1"/>
      <c r="DPE33" s="1"/>
      <c r="DPF33" s="1"/>
      <c r="DPG33" s="1"/>
      <c r="DPH33" s="1"/>
      <c r="DPI33" s="1"/>
      <c r="DPJ33" s="1"/>
      <c r="DPK33" s="1"/>
      <c r="DPL33" s="1"/>
      <c r="DPM33" s="1"/>
      <c r="DPN33" s="1"/>
      <c r="DPO33" s="1"/>
      <c r="DPP33" s="1"/>
      <c r="DPQ33" s="1"/>
      <c r="DPR33" s="1"/>
      <c r="DPS33" s="1"/>
      <c r="DPT33" s="1"/>
      <c r="DPU33" s="1"/>
      <c r="DPV33" s="1"/>
      <c r="DPW33" s="1"/>
      <c r="DPX33" s="1"/>
      <c r="DPY33" s="1"/>
      <c r="DPZ33" s="1"/>
      <c r="DQA33" s="1"/>
      <c r="DQB33" s="1"/>
      <c r="DQC33" s="1"/>
      <c r="DQD33" s="1"/>
      <c r="DQE33" s="1"/>
      <c r="DQF33" s="1"/>
      <c r="DQG33" s="1"/>
      <c r="DQH33" s="1"/>
      <c r="DQI33" s="1"/>
      <c r="DQJ33" s="1"/>
      <c r="DQK33" s="1"/>
      <c r="DQL33" s="1"/>
      <c r="DQM33" s="1"/>
      <c r="DQN33" s="1"/>
      <c r="DQO33" s="1"/>
      <c r="DQP33" s="1"/>
      <c r="DQQ33" s="1"/>
      <c r="DQR33" s="1"/>
      <c r="DQS33" s="1"/>
      <c r="DQT33" s="1"/>
      <c r="DQU33" s="1"/>
      <c r="DQV33" s="1"/>
      <c r="DQW33" s="1"/>
      <c r="DQX33" s="1"/>
      <c r="DQY33" s="1"/>
      <c r="DQZ33" s="1"/>
      <c r="DRA33" s="1"/>
      <c r="DRB33" s="1"/>
      <c r="DRC33" s="1"/>
      <c r="DRD33" s="1"/>
      <c r="DRE33" s="1"/>
      <c r="DRF33" s="1"/>
      <c r="DRG33" s="1"/>
      <c r="DRH33" s="1"/>
      <c r="DRI33" s="1"/>
      <c r="DRJ33" s="1"/>
      <c r="DRK33" s="1"/>
      <c r="DRL33" s="1"/>
      <c r="DRM33" s="1"/>
      <c r="DRN33" s="1"/>
      <c r="DRO33" s="1"/>
      <c r="DRP33" s="1"/>
      <c r="DRQ33" s="1"/>
      <c r="DRR33" s="1"/>
      <c r="DRS33" s="1"/>
      <c r="DRT33" s="1"/>
      <c r="DRU33" s="1"/>
      <c r="DRV33" s="1"/>
      <c r="DRW33" s="1"/>
      <c r="DRX33" s="1"/>
      <c r="DRY33" s="1"/>
      <c r="DRZ33" s="1"/>
      <c r="DSA33" s="1"/>
      <c r="DSB33" s="1"/>
      <c r="DSC33" s="1"/>
      <c r="DSD33" s="1"/>
      <c r="DSE33" s="1"/>
      <c r="DSF33" s="1"/>
      <c r="DSG33" s="1"/>
      <c r="DSH33" s="1"/>
      <c r="DSI33" s="1"/>
      <c r="DSJ33" s="1"/>
      <c r="DSK33" s="1"/>
      <c r="DSL33" s="1"/>
      <c r="DSM33" s="1"/>
      <c r="DSN33" s="1"/>
      <c r="DSO33" s="1"/>
      <c r="DSP33" s="1"/>
      <c r="DSQ33" s="1"/>
      <c r="DSR33" s="1"/>
      <c r="DSS33" s="1"/>
      <c r="DST33" s="1"/>
      <c r="DSU33" s="1"/>
      <c r="DSV33" s="1"/>
      <c r="DSW33" s="1"/>
      <c r="DSX33" s="1"/>
      <c r="DSY33" s="1"/>
      <c r="DSZ33" s="1"/>
      <c r="DTA33" s="1"/>
      <c r="DTB33" s="1"/>
      <c r="DTC33" s="1"/>
      <c r="DTD33" s="1"/>
      <c r="DTE33" s="1"/>
      <c r="DTF33" s="1"/>
      <c r="DTG33" s="1"/>
      <c r="DTH33" s="1"/>
      <c r="DTI33" s="1"/>
      <c r="DTJ33" s="1"/>
      <c r="DTK33" s="1"/>
      <c r="DTL33" s="1"/>
      <c r="DTM33" s="1"/>
      <c r="DTN33" s="1"/>
      <c r="DTO33" s="1"/>
      <c r="DTP33" s="1"/>
      <c r="DTQ33" s="1"/>
      <c r="DTR33" s="1"/>
      <c r="DTS33" s="1"/>
      <c r="DTT33" s="1"/>
      <c r="DTU33" s="1"/>
      <c r="DTV33" s="1"/>
      <c r="DTW33" s="1"/>
      <c r="DTX33" s="1"/>
      <c r="DTY33" s="1"/>
      <c r="DTZ33" s="1"/>
      <c r="DUA33" s="1"/>
      <c r="DUB33" s="1"/>
      <c r="DUC33" s="1"/>
      <c r="DUD33" s="1"/>
      <c r="DUE33" s="1"/>
      <c r="DUF33" s="1"/>
      <c r="DUG33" s="1"/>
      <c r="DUH33" s="1"/>
      <c r="DUI33" s="1"/>
      <c r="DUJ33" s="1"/>
      <c r="DUK33" s="1"/>
      <c r="DUL33" s="1"/>
      <c r="DUM33" s="1"/>
      <c r="DUN33" s="1"/>
      <c r="DUO33" s="1"/>
      <c r="DUP33" s="1"/>
      <c r="DUQ33" s="1"/>
      <c r="DUR33" s="1"/>
      <c r="DUS33" s="1"/>
      <c r="DUT33" s="1"/>
      <c r="DUU33" s="1"/>
      <c r="DUV33" s="1"/>
      <c r="DUW33" s="1"/>
      <c r="DUX33" s="1"/>
      <c r="DUY33" s="1"/>
      <c r="DUZ33" s="1"/>
      <c r="DVA33" s="1"/>
      <c r="DVB33" s="1"/>
      <c r="DVC33" s="1"/>
      <c r="DVD33" s="1"/>
      <c r="DVE33" s="1"/>
      <c r="DVF33" s="1"/>
      <c r="DVG33" s="1"/>
      <c r="DVH33" s="1"/>
      <c r="DVI33" s="1"/>
      <c r="DVJ33" s="1"/>
      <c r="DVK33" s="1"/>
      <c r="DVL33" s="1"/>
      <c r="DVM33" s="1"/>
      <c r="DVN33" s="1"/>
      <c r="DVO33" s="1"/>
      <c r="DVP33" s="1"/>
      <c r="DVQ33" s="1"/>
      <c r="DVR33" s="1"/>
      <c r="DVS33" s="1"/>
      <c r="DVT33" s="1"/>
      <c r="DVU33" s="1"/>
      <c r="DVV33" s="1"/>
      <c r="DVW33" s="1"/>
      <c r="DVX33" s="1"/>
      <c r="DVY33" s="1"/>
      <c r="DVZ33" s="1"/>
      <c r="DWA33" s="1"/>
      <c r="DWB33" s="1"/>
      <c r="DWC33" s="1"/>
      <c r="DWD33" s="1"/>
      <c r="DWE33" s="1"/>
      <c r="DWF33" s="1"/>
      <c r="DWG33" s="1"/>
      <c r="DWH33" s="1"/>
      <c r="DWI33" s="1"/>
      <c r="DWJ33" s="1"/>
      <c r="DWK33" s="1"/>
      <c r="DWL33" s="1"/>
      <c r="DWM33" s="1"/>
      <c r="DWN33" s="1"/>
      <c r="DWO33" s="1"/>
      <c r="DWP33" s="1"/>
      <c r="DWQ33" s="1"/>
      <c r="DWR33" s="1"/>
      <c r="DWS33" s="1"/>
      <c r="DWT33" s="1"/>
      <c r="DWU33" s="1"/>
      <c r="DWV33" s="1"/>
      <c r="DWW33" s="1"/>
      <c r="DWX33" s="1"/>
      <c r="DWY33" s="1"/>
      <c r="DWZ33" s="1"/>
      <c r="DXA33" s="1"/>
      <c r="DXB33" s="1"/>
      <c r="DXC33" s="1"/>
      <c r="DXD33" s="1"/>
      <c r="DXE33" s="1"/>
      <c r="DXF33" s="1"/>
      <c r="DXG33" s="1"/>
      <c r="DXH33" s="1"/>
      <c r="DXI33" s="1"/>
      <c r="DXJ33" s="1"/>
      <c r="DXK33" s="1"/>
      <c r="DXL33" s="1"/>
      <c r="DXM33" s="1"/>
      <c r="DXN33" s="1"/>
      <c r="DXO33" s="1"/>
      <c r="DXP33" s="1"/>
      <c r="DXQ33" s="1"/>
      <c r="DXR33" s="1"/>
      <c r="DXS33" s="1"/>
      <c r="DXT33" s="1"/>
      <c r="DXU33" s="1"/>
      <c r="DXV33" s="1"/>
      <c r="DXW33" s="1"/>
      <c r="DXX33" s="1"/>
      <c r="DXY33" s="1"/>
      <c r="DXZ33" s="1"/>
      <c r="DYA33" s="1"/>
      <c r="DYB33" s="1"/>
      <c r="DYC33" s="1"/>
      <c r="DYD33" s="1"/>
      <c r="DYE33" s="1"/>
      <c r="DYF33" s="1"/>
      <c r="DYG33" s="1"/>
      <c r="DYH33" s="1"/>
      <c r="DYI33" s="1"/>
      <c r="DYJ33" s="1"/>
      <c r="DYK33" s="1"/>
      <c r="DYL33" s="1"/>
      <c r="DYM33" s="1"/>
      <c r="DYN33" s="1"/>
      <c r="DYO33" s="1"/>
      <c r="DYP33" s="1"/>
      <c r="DYQ33" s="1"/>
      <c r="DYR33" s="1"/>
      <c r="DYS33" s="1"/>
      <c r="DYT33" s="1"/>
      <c r="DYU33" s="1"/>
      <c r="DYV33" s="1"/>
      <c r="DYW33" s="1"/>
      <c r="DYX33" s="1"/>
      <c r="DYY33" s="1"/>
      <c r="DYZ33" s="1"/>
      <c r="DZA33" s="1"/>
      <c r="DZB33" s="1"/>
      <c r="DZC33" s="1"/>
      <c r="DZD33" s="1"/>
      <c r="DZE33" s="1"/>
      <c r="DZF33" s="1"/>
      <c r="DZG33" s="1"/>
      <c r="DZH33" s="1"/>
      <c r="DZI33" s="1"/>
      <c r="DZJ33" s="1"/>
      <c r="DZK33" s="1"/>
      <c r="DZL33" s="1"/>
      <c r="DZM33" s="1"/>
      <c r="DZN33" s="1"/>
      <c r="DZO33" s="1"/>
      <c r="DZP33" s="1"/>
      <c r="DZQ33" s="1"/>
      <c r="DZR33" s="1"/>
      <c r="DZS33" s="1"/>
      <c r="DZT33" s="1"/>
      <c r="DZU33" s="1"/>
      <c r="DZV33" s="1"/>
      <c r="DZW33" s="1"/>
      <c r="DZX33" s="1"/>
      <c r="DZY33" s="1"/>
      <c r="DZZ33" s="1"/>
      <c r="EAA33" s="1"/>
      <c r="EAB33" s="1"/>
      <c r="EAC33" s="1"/>
      <c r="EAD33" s="1"/>
      <c r="EAE33" s="1"/>
      <c r="EAF33" s="1"/>
      <c r="EAG33" s="1"/>
      <c r="EAH33" s="1"/>
      <c r="EAI33" s="1"/>
      <c r="EAJ33" s="1"/>
      <c r="EAK33" s="1"/>
      <c r="EAL33" s="1"/>
      <c r="EAM33" s="1"/>
      <c r="EAN33" s="1"/>
      <c r="EAO33" s="1"/>
      <c r="EAP33" s="1"/>
      <c r="EAQ33" s="1"/>
      <c r="EAR33" s="1"/>
      <c r="EAS33" s="1"/>
      <c r="EAT33" s="1"/>
      <c r="EAU33" s="1"/>
      <c r="EAV33" s="1"/>
      <c r="EAW33" s="1"/>
      <c r="EAX33" s="1"/>
      <c r="EAY33" s="1"/>
      <c r="EAZ33" s="1"/>
      <c r="EBA33" s="1"/>
      <c r="EBB33" s="1"/>
      <c r="EBC33" s="1"/>
      <c r="EBD33" s="1"/>
      <c r="EBE33" s="1"/>
      <c r="EBF33" s="1"/>
      <c r="EBG33" s="1"/>
      <c r="EBH33" s="1"/>
      <c r="EBI33" s="1"/>
      <c r="EBJ33" s="1"/>
      <c r="EBK33" s="1"/>
      <c r="EBL33" s="1"/>
      <c r="EBM33" s="1"/>
      <c r="EBN33" s="1"/>
      <c r="EBO33" s="1"/>
      <c r="EBP33" s="1"/>
      <c r="EBQ33" s="1"/>
      <c r="EBR33" s="1"/>
      <c r="EBS33" s="1"/>
      <c r="EBT33" s="1"/>
      <c r="EBU33" s="1"/>
      <c r="EBV33" s="1"/>
      <c r="EBW33" s="1"/>
      <c r="EBX33" s="1"/>
      <c r="EBY33" s="1"/>
      <c r="EBZ33" s="1"/>
      <c r="ECA33" s="1"/>
      <c r="ECB33" s="1"/>
      <c r="ECC33" s="1"/>
      <c r="ECD33" s="1"/>
      <c r="ECE33" s="1"/>
      <c r="ECF33" s="1"/>
      <c r="ECG33" s="1"/>
      <c r="ECH33" s="1"/>
      <c r="ECI33" s="1"/>
      <c r="ECJ33" s="1"/>
      <c r="ECK33" s="1"/>
      <c r="ECL33" s="1"/>
      <c r="ECM33" s="1"/>
      <c r="ECN33" s="1"/>
      <c r="ECO33" s="1"/>
      <c r="ECP33" s="1"/>
      <c r="ECQ33" s="1"/>
      <c r="ECR33" s="1"/>
      <c r="ECS33" s="1"/>
      <c r="ECT33" s="1"/>
      <c r="ECU33" s="1"/>
      <c r="ECV33" s="1"/>
      <c r="ECW33" s="1"/>
      <c r="ECX33" s="1"/>
      <c r="ECY33" s="1"/>
      <c r="ECZ33" s="1"/>
      <c r="EDA33" s="1"/>
      <c r="EDB33" s="1"/>
      <c r="EDC33" s="1"/>
      <c r="EDD33" s="1"/>
      <c r="EDE33" s="1"/>
      <c r="EDF33" s="1"/>
      <c r="EDG33" s="1"/>
      <c r="EDH33" s="1"/>
      <c r="EDI33" s="1"/>
      <c r="EDJ33" s="1"/>
      <c r="EDK33" s="1"/>
      <c r="EDL33" s="1"/>
      <c r="EDM33" s="1"/>
      <c r="EDN33" s="1"/>
      <c r="EDO33" s="1"/>
      <c r="EDP33" s="1"/>
      <c r="EDQ33" s="1"/>
      <c r="EDR33" s="1"/>
      <c r="EDS33" s="1"/>
      <c r="EDT33" s="1"/>
      <c r="EDU33" s="1"/>
      <c r="EDV33" s="1"/>
      <c r="EDW33" s="1"/>
      <c r="EDX33" s="1"/>
      <c r="EDY33" s="1"/>
      <c r="EDZ33" s="1"/>
      <c r="EEA33" s="1"/>
      <c r="EEB33" s="1"/>
      <c r="EEC33" s="1"/>
      <c r="EED33" s="1"/>
      <c r="EEE33" s="1"/>
      <c r="EEF33" s="1"/>
      <c r="EEG33" s="1"/>
      <c r="EEH33" s="1"/>
      <c r="EEI33" s="1"/>
      <c r="EEJ33" s="1"/>
      <c r="EEK33" s="1"/>
      <c r="EEL33" s="1"/>
      <c r="EEM33" s="1"/>
      <c r="EEN33" s="1"/>
      <c r="EEO33" s="1"/>
      <c r="EEP33" s="1"/>
      <c r="EEQ33" s="1"/>
      <c r="EER33" s="1"/>
      <c r="EES33" s="1"/>
      <c r="EET33" s="1"/>
      <c r="EEU33" s="1"/>
      <c r="EEV33" s="1"/>
      <c r="EEW33" s="1"/>
      <c r="EEX33" s="1"/>
      <c r="EEY33" s="1"/>
      <c r="EEZ33" s="1"/>
      <c r="EFA33" s="1"/>
      <c r="EFB33" s="1"/>
      <c r="EFC33" s="1"/>
      <c r="EFD33" s="1"/>
      <c r="EFE33" s="1"/>
      <c r="EFF33" s="1"/>
      <c r="EFG33" s="1"/>
      <c r="EFH33" s="1"/>
      <c r="EFI33" s="1"/>
      <c r="EFJ33" s="1"/>
      <c r="EFK33" s="1"/>
      <c r="EFL33" s="1"/>
      <c r="EFM33" s="1"/>
      <c r="EFN33" s="1"/>
      <c r="EFO33" s="1"/>
      <c r="EFP33" s="1"/>
      <c r="EFQ33" s="1"/>
      <c r="EFR33" s="1"/>
      <c r="EFS33" s="1"/>
      <c r="EFT33" s="1"/>
      <c r="EFU33" s="1"/>
      <c r="EFV33" s="1"/>
      <c r="EFW33" s="1"/>
      <c r="EFX33" s="1"/>
      <c r="EFY33" s="1"/>
      <c r="EFZ33" s="1"/>
      <c r="EGA33" s="1"/>
      <c r="EGB33" s="1"/>
      <c r="EGC33" s="1"/>
      <c r="EGD33" s="1"/>
      <c r="EGE33" s="1"/>
      <c r="EGF33" s="1"/>
      <c r="EGG33" s="1"/>
      <c r="EGH33" s="1"/>
      <c r="EGI33" s="1"/>
      <c r="EGJ33" s="1"/>
      <c r="EGK33" s="1"/>
      <c r="EGL33" s="1"/>
      <c r="EGM33" s="1"/>
      <c r="EGN33" s="1"/>
      <c r="EGO33" s="1"/>
      <c r="EGP33" s="1"/>
      <c r="EGQ33" s="1"/>
      <c r="EGR33" s="1"/>
      <c r="EGS33" s="1"/>
      <c r="EGT33" s="1"/>
      <c r="EGU33" s="1"/>
      <c r="EGV33" s="1"/>
      <c r="EGW33" s="1"/>
      <c r="EGX33" s="1"/>
      <c r="EGY33" s="1"/>
      <c r="EGZ33" s="1"/>
      <c r="EHA33" s="1"/>
      <c r="EHB33" s="1"/>
      <c r="EHC33" s="1"/>
      <c r="EHD33" s="1"/>
      <c r="EHE33" s="1"/>
      <c r="EHF33" s="1"/>
      <c r="EHG33" s="1"/>
      <c r="EHH33" s="1"/>
      <c r="EHI33" s="1"/>
      <c r="EHJ33" s="1"/>
      <c r="EHK33" s="1"/>
      <c r="EHL33" s="1"/>
      <c r="EHM33" s="1"/>
      <c r="EHN33" s="1"/>
      <c r="EHO33" s="1"/>
      <c r="EHP33" s="1"/>
      <c r="EHQ33" s="1"/>
      <c r="EHR33" s="1"/>
      <c r="EHS33" s="1"/>
      <c r="EHT33" s="1"/>
      <c r="EHU33" s="1"/>
      <c r="EHV33" s="1"/>
      <c r="EHW33" s="1"/>
      <c r="EHX33" s="1"/>
      <c r="EHY33" s="1"/>
      <c r="EHZ33" s="1"/>
      <c r="EIA33" s="1"/>
      <c r="EIB33" s="1"/>
      <c r="EIC33" s="1"/>
      <c r="EID33" s="1"/>
      <c r="EIE33" s="1"/>
      <c r="EIF33" s="1"/>
      <c r="EIG33" s="1"/>
      <c r="EIH33" s="1"/>
      <c r="EII33" s="1"/>
      <c r="EIJ33" s="1"/>
      <c r="EIK33" s="1"/>
      <c r="EIL33" s="1"/>
      <c r="EIM33" s="1"/>
      <c r="EIN33" s="1"/>
      <c r="EIO33" s="1"/>
      <c r="EIP33" s="1"/>
      <c r="EIQ33" s="1"/>
      <c r="EIR33" s="1"/>
      <c r="EIS33" s="1"/>
      <c r="EIT33" s="1"/>
      <c r="EIU33" s="1"/>
      <c r="EIV33" s="1"/>
      <c r="EIW33" s="1"/>
      <c r="EIX33" s="1"/>
      <c r="EIY33" s="1"/>
      <c r="EIZ33" s="1"/>
      <c r="EJA33" s="1"/>
      <c r="EJB33" s="1"/>
      <c r="EJC33" s="1"/>
      <c r="EJD33" s="1"/>
      <c r="EJE33" s="1"/>
      <c r="EJF33" s="1"/>
      <c r="EJG33" s="1"/>
      <c r="EJH33" s="1"/>
      <c r="EJI33" s="1"/>
      <c r="EJJ33" s="1"/>
      <c r="EJK33" s="1"/>
      <c r="EJL33" s="1"/>
      <c r="EJM33" s="1"/>
      <c r="EJN33" s="1"/>
      <c r="EJO33" s="1"/>
      <c r="EJP33" s="1"/>
      <c r="EJQ33" s="1"/>
      <c r="EJR33" s="1"/>
      <c r="EJS33" s="1"/>
      <c r="EJT33" s="1"/>
      <c r="EJU33" s="1"/>
      <c r="EJV33" s="1"/>
      <c r="EJW33" s="1"/>
      <c r="EJX33" s="1"/>
      <c r="EJY33" s="1"/>
      <c r="EJZ33" s="1"/>
      <c r="EKA33" s="1"/>
      <c r="EKB33" s="1"/>
      <c r="EKC33" s="1"/>
      <c r="EKD33" s="1"/>
      <c r="EKE33" s="1"/>
      <c r="EKF33" s="1"/>
      <c r="EKG33" s="1"/>
      <c r="EKH33" s="1"/>
      <c r="EKI33" s="1"/>
      <c r="EKJ33" s="1"/>
      <c r="EKK33" s="1"/>
      <c r="EKL33" s="1"/>
      <c r="EKM33" s="1"/>
      <c r="EKN33" s="1"/>
      <c r="EKO33" s="1"/>
      <c r="EKP33" s="1"/>
      <c r="EKQ33" s="1"/>
      <c r="EKR33" s="1"/>
      <c r="EKS33" s="1"/>
      <c r="EKT33" s="1"/>
      <c r="EKU33" s="1"/>
      <c r="EKV33" s="1"/>
      <c r="EKW33" s="1"/>
      <c r="EKX33" s="1"/>
      <c r="EKY33" s="1"/>
      <c r="EKZ33" s="1"/>
      <c r="ELA33" s="1"/>
      <c r="ELB33" s="1"/>
      <c r="ELC33" s="1"/>
      <c r="ELD33" s="1"/>
      <c r="ELE33" s="1"/>
      <c r="ELF33" s="1"/>
      <c r="ELG33" s="1"/>
      <c r="ELH33" s="1"/>
      <c r="ELI33" s="1"/>
      <c r="ELJ33" s="1"/>
      <c r="ELK33" s="1"/>
      <c r="ELL33" s="1"/>
      <c r="ELM33" s="1"/>
      <c r="ELN33" s="1"/>
      <c r="ELO33" s="1"/>
      <c r="ELP33" s="1"/>
      <c r="ELQ33" s="1"/>
      <c r="ELR33" s="1"/>
      <c r="ELS33" s="1"/>
      <c r="ELT33" s="1"/>
      <c r="ELU33" s="1"/>
      <c r="ELV33" s="1"/>
      <c r="ELW33" s="1"/>
      <c r="ELX33" s="1"/>
      <c r="ELY33" s="1"/>
      <c r="ELZ33" s="1"/>
      <c r="EMA33" s="1"/>
      <c r="EMB33" s="1"/>
      <c r="EMC33" s="1"/>
      <c r="EMD33" s="1"/>
      <c r="EME33" s="1"/>
      <c r="EMF33" s="1"/>
      <c r="EMG33" s="1"/>
      <c r="EMH33" s="1"/>
      <c r="EMI33" s="1"/>
      <c r="EMJ33" s="1"/>
      <c r="EMK33" s="1"/>
      <c r="EML33" s="1"/>
      <c r="EMM33" s="1"/>
      <c r="EMN33" s="1"/>
      <c r="EMO33" s="1"/>
      <c r="EMP33" s="1"/>
      <c r="EMQ33" s="1"/>
      <c r="EMR33" s="1"/>
      <c r="EMS33" s="1"/>
      <c r="EMT33" s="1"/>
      <c r="EMU33" s="1"/>
      <c r="EMV33" s="1"/>
      <c r="EMW33" s="1"/>
      <c r="EMX33" s="1"/>
      <c r="EMY33" s="1"/>
      <c r="EMZ33" s="1"/>
      <c r="ENA33" s="1"/>
      <c r="ENB33" s="1"/>
      <c r="ENC33" s="1"/>
      <c r="END33" s="1"/>
      <c r="ENE33" s="1"/>
      <c r="ENF33" s="1"/>
      <c r="ENG33" s="1"/>
      <c r="ENH33" s="1"/>
      <c r="ENI33" s="1"/>
      <c r="ENJ33" s="1"/>
      <c r="ENK33" s="1"/>
      <c r="ENL33" s="1"/>
      <c r="ENM33" s="1"/>
      <c r="ENN33" s="1"/>
      <c r="ENO33" s="1"/>
      <c r="ENP33" s="1"/>
      <c r="ENQ33" s="1"/>
      <c r="ENR33" s="1"/>
      <c r="ENS33" s="1"/>
      <c r="ENT33" s="1"/>
      <c r="ENU33" s="1"/>
      <c r="ENV33" s="1"/>
      <c r="ENW33" s="1"/>
      <c r="ENX33" s="1"/>
      <c r="ENY33" s="1"/>
      <c r="ENZ33" s="1"/>
      <c r="EOA33" s="1"/>
      <c r="EOB33" s="1"/>
      <c r="EOC33" s="1"/>
      <c r="EOD33" s="1"/>
      <c r="EOE33" s="1"/>
      <c r="EOF33" s="1"/>
      <c r="EOG33" s="1"/>
      <c r="EOH33" s="1"/>
      <c r="EOI33" s="1"/>
      <c r="EOJ33" s="1"/>
      <c r="EOK33" s="1"/>
      <c r="EOL33" s="1"/>
      <c r="EOM33" s="1"/>
      <c r="EON33" s="1"/>
      <c r="EOO33" s="1"/>
      <c r="EOP33" s="1"/>
      <c r="EOQ33" s="1"/>
      <c r="EOR33" s="1"/>
      <c r="EOS33" s="1"/>
      <c r="EOT33" s="1"/>
      <c r="EOU33" s="1"/>
      <c r="EOV33" s="1"/>
      <c r="EOW33" s="1"/>
      <c r="EOX33" s="1"/>
      <c r="EOY33" s="1"/>
      <c r="EOZ33" s="1"/>
      <c r="EPA33" s="1"/>
      <c r="EPB33" s="1"/>
      <c r="EPC33" s="1"/>
      <c r="EPD33" s="1"/>
      <c r="EPE33" s="1"/>
      <c r="EPF33" s="1"/>
      <c r="EPG33" s="1"/>
      <c r="EPH33" s="1"/>
      <c r="EPI33" s="1"/>
      <c r="EPJ33" s="1"/>
      <c r="EPK33" s="1"/>
      <c r="EPL33" s="1"/>
      <c r="EPM33" s="1"/>
      <c r="EPN33" s="1"/>
      <c r="EPO33" s="1"/>
      <c r="EPP33" s="1"/>
      <c r="EPQ33" s="1"/>
      <c r="EPR33" s="1"/>
      <c r="EPS33" s="1"/>
      <c r="EPT33" s="1"/>
      <c r="EPU33" s="1"/>
      <c r="EPV33" s="1"/>
      <c r="EPW33" s="1"/>
      <c r="EPX33" s="1"/>
      <c r="EPY33" s="1"/>
      <c r="EPZ33" s="1"/>
      <c r="EQA33" s="1"/>
      <c r="EQB33" s="1"/>
      <c r="EQC33" s="1"/>
      <c r="EQD33" s="1"/>
      <c r="EQE33" s="1"/>
      <c r="EQF33" s="1"/>
      <c r="EQG33" s="1"/>
      <c r="EQH33" s="1"/>
      <c r="EQI33" s="1"/>
      <c r="EQJ33" s="1"/>
      <c r="EQK33" s="1"/>
      <c r="EQL33" s="1"/>
      <c r="EQM33" s="1"/>
      <c r="EQN33" s="1"/>
      <c r="EQO33" s="1"/>
      <c r="EQP33" s="1"/>
      <c r="EQQ33" s="1"/>
      <c r="EQR33" s="1"/>
      <c r="EQS33" s="1"/>
      <c r="EQT33" s="1"/>
      <c r="EQU33" s="1"/>
      <c r="EQV33" s="1"/>
      <c r="EQW33" s="1"/>
      <c r="EQX33" s="1"/>
      <c r="EQY33" s="1"/>
      <c r="EQZ33" s="1"/>
      <c r="ERA33" s="1"/>
      <c r="ERB33" s="1"/>
      <c r="ERC33" s="1"/>
      <c r="ERD33" s="1"/>
      <c r="ERE33" s="1"/>
      <c r="ERF33" s="1"/>
      <c r="ERG33" s="1"/>
      <c r="ERH33" s="1"/>
      <c r="ERI33" s="1"/>
      <c r="ERJ33" s="1"/>
      <c r="ERK33" s="1"/>
      <c r="ERL33" s="1"/>
      <c r="ERM33" s="1"/>
      <c r="ERN33" s="1"/>
      <c r="ERO33" s="1"/>
      <c r="ERP33" s="1"/>
      <c r="ERQ33" s="1"/>
      <c r="ERR33" s="1"/>
      <c r="ERS33" s="1"/>
      <c r="ERT33" s="1"/>
      <c r="ERU33" s="1"/>
      <c r="ERV33" s="1"/>
      <c r="ERW33" s="1"/>
      <c r="ERX33" s="1"/>
      <c r="ERY33" s="1"/>
      <c r="ERZ33" s="1"/>
      <c r="ESA33" s="1"/>
      <c r="ESB33" s="1"/>
      <c r="ESC33" s="1"/>
      <c r="ESD33" s="1"/>
      <c r="ESE33" s="1"/>
      <c r="ESF33" s="1"/>
      <c r="ESG33" s="1"/>
      <c r="ESH33" s="1"/>
      <c r="ESI33" s="1"/>
      <c r="ESJ33" s="1"/>
      <c r="ESK33" s="1"/>
      <c r="ESL33" s="1"/>
      <c r="ESM33" s="1"/>
      <c r="ESN33" s="1"/>
      <c r="ESO33" s="1"/>
      <c r="ESP33" s="1"/>
      <c r="ESQ33" s="1"/>
      <c r="ESR33" s="1"/>
      <c r="ESS33" s="1"/>
      <c r="EST33" s="1"/>
      <c r="ESU33" s="1"/>
      <c r="ESV33" s="1"/>
      <c r="ESW33" s="1"/>
      <c r="ESX33" s="1"/>
      <c r="ESY33" s="1"/>
      <c r="ESZ33" s="1"/>
      <c r="ETA33" s="1"/>
      <c r="ETB33" s="1"/>
      <c r="ETC33" s="1"/>
      <c r="ETD33" s="1"/>
      <c r="ETE33" s="1"/>
      <c r="ETF33" s="1"/>
      <c r="ETG33" s="1"/>
      <c r="ETH33" s="1"/>
      <c r="ETI33" s="1"/>
      <c r="ETJ33" s="1"/>
      <c r="ETK33" s="1"/>
      <c r="ETL33" s="1"/>
      <c r="ETM33" s="1"/>
      <c r="ETN33" s="1"/>
      <c r="ETO33" s="1"/>
      <c r="ETP33" s="1"/>
      <c r="ETQ33" s="1"/>
      <c r="ETR33" s="1"/>
      <c r="ETS33" s="1"/>
      <c r="ETT33" s="1"/>
      <c r="ETU33" s="1"/>
      <c r="ETV33" s="1"/>
      <c r="ETW33" s="1"/>
      <c r="ETX33" s="1"/>
      <c r="ETY33" s="1"/>
      <c r="ETZ33" s="1"/>
      <c r="EUA33" s="1"/>
      <c r="EUB33" s="1"/>
      <c r="EUC33" s="1"/>
      <c r="EUD33" s="1"/>
      <c r="EUE33" s="1"/>
      <c r="EUF33" s="1"/>
      <c r="EUG33" s="1"/>
      <c r="EUH33" s="1"/>
      <c r="EUI33" s="1"/>
      <c r="EUJ33" s="1"/>
      <c r="EUK33" s="1"/>
      <c r="EUL33" s="1"/>
      <c r="EUM33" s="1"/>
      <c r="EUN33" s="1"/>
      <c r="EUO33" s="1"/>
      <c r="EUP33" s="1"/>
      <c r="EUQ33" s="1"/>
      <c r="EUR33" s="1"/>
      <c r="EUS33" s="1"/>
      <c r="EUT33" s="1"/>
      <c r="EUU33" s="1"/>
      <c r="EUV33" s="1"/>
      <c r="EUW33" s="1"/>
      <c r="EUX33" s="1"/>
      <c r="EUY33" s="1"/>
      <c r="EUZ33" s="1"/>
      <c r="EVA33" s="1"/>
      <c r="EVB33" s="1"/>
      <c r="EVC33" s="1"/>
      <c r="EVD33" s="1"/>
      <c r="EVE33" s="1"/>
      <c r="EVF33" s="1"/>
      <c r="EVG33" s="1"/>
      <c r="EVH33" s="1"/>
      <c r="EVI33" s="1"/>
      <c r="EVJ33" s="1"/>
      <c r="EVK33" s="1"/>
      <c r="EVL33" s="1"/>
      <c r="EVM33" s="1"/>
      <c r="EVN33" s="1"/>
      <c r="EVO33" s="1"/>
      <c r="EVP33" s="1"/>
      <c r="EVQ33" s="1"/>
      <c r="EVR33" s="1"/>
      <c r="EVS33" s="1"/>
      <c r="EVT33" s="1"/>
      <c r="EVU33" s="1"/>
      <c r="EVV33" s="1"/>
      <c r="EVW33" s="1"/>
      <c r="EVX33" s="1"/>
      <c r="EVY33" s="1"/>
      <c r="EVZ33" s="1"/>
      <c r="EWA33" s="1"/>
      <c r="EWB33" s="1"/>
      <c r="EWC33" s="1"/>
      <c r="EWD33" s="1"/>
      <c r="EWE33" s="1"/>
      <c r="EWF33" s="1"/>
      <c r="EWG33" s="1"/>
      <c r="EWH33" s="1"/>
      <c r="EWI33" s="1"/>
      <c r="EWJ33" s="1"/>
      <c r="EWK33" s="1"/>
      <c r="EWL33" s="1"/>
      <c r="EWM33" s="1"/>
      <c r="EWN33" s="1"/>
      <c r="EWO33" s="1"/>
      <c r="EWP33" s="1"/>
      <c r="EWQ33" s="1"/>
      <c r="EWR33" s="1"/>
      <c r="EWS33" s="1"/>
      <c r="EWT33" s="1"/>
      <c r="EWU33" s="1"/>
      <c r="EWV33" s="1"/>
      <c r="EWW33" s="1"/>
      <c r="EWX33" s="1"/>
      <c r="EWY33" s="1"/>
      <c r="EWZ33" s="1"/>
      <c r="EXA33" s="1"/>
      <c r="EXB33" s="1"/>
      <c r="EXC33" s="1"/>
      <c r="EXD33" s="1"/>
      <c r="EXE33" s="1"/>
      <c r="EXF33" s="1"/>
      <c r="EXG33" s="1"/>
      <c r="EXH33" s="1"/>
      <c r="EXI33" s="1"/>
      <c r="EXJ33" s="1"/>
      <c r="EXK33" s="1"/>
      <c r="EXL33" s="1"/>
      <c r="EXM33" s="1"/>
      <c r="EXN33" s="1"/>
      <c r="EXO33" s="1"/>
      <c r="EXP33" s="1"/>
      <c r="EXQ33" s="1"/>
      <c r="EXR33" s="1"/>
      <c r="EXS33" s="1"/>
      <c r="EXT33" s="1"/>
      <c r="EXU33" s="1"/>
      <c r="EXV33" s="1"/>
      <c r="EXW33" s="1"/>
      <c r="EXX33" s="1"/>
      <c r="EXY33" s="1"/>
      <c r="EXZ33" s="1"/>
      <c r="EYA33" s="1"/>
      <c r="EYB33" s="1"/>
      <c r="EYC33" s="1"/>
      <c r="EYD33" s="1"/>
      <c r="EYE33" s="1"/>
      <c r="EYF33" s="1"/>
      <c r="EYG33" s="1"/>
      <c r="EYH33" s="1"/>
      <c r="EYI33" s="1"/>
      <c r="EYJ33" s="1"/>
      <c r="EYK33" s="1"/>
      <c r="EYL33" s="1"/>
      <c r="EYM33" s="1"/>
      <c r="EYN33" s="1"/>
      <c r="EYO33" s="1"/>
      <c r="EYP33" s="1"/>
      <c r="EYQ33" s="1"/>
      <c r="EYR33" s="1"/>
      <c r="EYS33" s="1"/>
      <c r="EYT33" s="1"/>
      <c r="EYU33" s="1"/>
      <c r="EYV33" s="1"/>
      <c r="EYW33" s="1"/>
      <c r="EYX33" s="1"/>
      <c r="EYY33" s="1"/>
      <c r="EYZ33" s="1"/>
      <c r="EZA33" s="1"/>
      <c r="EZB33" s="1"/>
      <c r="EZC33" s="1"/>
      <c r="EZD33" s="1"/>
      <c r="EZE33" s="1"/>
      <c r="EZF33" s="1"/>
      <c r="EZG33" s="1"/>
      <c r="EZH33" s="1"/>
      <c r="EZI33" s="1"/>
      <c r="EZJ33" s="1"/>
      <c r="EZK33" s="1"/>
      <c r="EZL33" s="1"/>
      <c r="EZM33" s="1"/>
      <c r="EZN33" s="1"/>
      <c r="EZO33" s="1"/>
      <c r="EZP33" s="1"/>
      <c r="EZQ33" s="1"/>
      <c r="EZR33" s="1"/>
      <c r="EZS33" s="1"/>
      <c r="EZT33" s="1"/>
      <c r="EZU33" s="1"/>
      <c r="EZV33" s="1"/>
      <c r="EZW33" s="1"/>
      <c r="EZX33" s="1"/>
      <c r="EZY33" s="1"/>
      <c r="EZZ33" s="1"/>
      <c r="FAA33" s="1"/>
      <c r="FAB33" s="1"/>
      <c r="FAC33" s="1"/>
      <c r="FAD33" s="1"/>
      <c r="FAE33" s="1"/>
      <c r="FAF33" s="1"/>
      <c r="FAG33" s="1"/>
      <c r="FAH33" s="1"/>
      <c r="FAI33" s="1"/>
      <c r="FAJ33" s="1"/>
      <c r="FAK33" s="1"/>
      <c r="FAL33" s="1"/>
      <c r="FAM33" s="1"/>
      <c r="FAN33" s="1"/>
      <c r="FAO33" s="1"/>
      <c r="FAP33" s="1"/>
      <c r="FAQ33" s="1"/>
      <c r="FAR33" s="1"/>
      <c r="FAS33" s="1"/>
      <c r="FAT33" s="1"/>
      <c r="FAU33" s="1"/>
      <c r="FAV33" s="1"/>
      <c r="FAW33" s="1"/>
      <c r="FAX33" s="1"/>
      <c r="FAY33" s="1"/>
      <c r="FAZ33" s="1"/>
      <c r="FBA33" s="1"/>
      <c r="FBB33" s="1"/>
      <c r="FBC33" s="1"/>
      <c r="FBD33" s="1"/>
      <c r="FBE33" s="1"/>
      <c r="FBF33" s="1"/>
      <c r="FBG33" s="1"/>
      <c r="FBH33" s="1"/>
      <c r="FBI33" s="1"/>
      <c r="FBJ33" s="1"/>
      <c r="FBK33" s="1"/>
      <c r="FBL33" s="1"/>
      <c r="FBM33" s="1"/>
      <c r="FBN33" s="1"/>
      <c r="FBO33" s="1"/>
      <c r="FBP33" s="1"/>
      <c r="FBQ33" s="1"/>
      <c r="FBR33" s="1"/>
      <c r="FBS33" s="1"/>
      <c r="FBT33" s="1"/>
      <c r="FBU33" s="1"/>
      <c r="FBV33" s="1"/>
      <c r="FBW33" s="1"/>
      <c r="FBX33" s="1"/>
      <c r="FBY33" s="1"/>
      <c r="FBZ33" s="1"/>
      <c r="FCA33" s="1"/>
      <c r="FCB33" s="1"/>
      <c r="FCC33" s="1"/>
      <c r="FCD33" s="1"/>
      <c r="FCE33" s="1"/>
      <c r="FCF33" s="1"/>
      <c r="FCG33" s="1"/>
      <c r="FCH33" s="1"/>
      <c r="FCI33" s="1"/>
      <c r="FCJ33" s="1"/>
      <c r="FCK33" s="1"/>
      <c r="FCL33" s="1"/>
      <c r="FCM33" s="1"/>
      <c r="FCN33" s="1"/>
      <c r="FCO33" s="1"/>
      <c r="FCP33" s="1"/>
      <c r="FCQ33" s="1"/>
      <c r="FCR33" s="1"/>
      <c r="FCS33" s="1"/>
      <c r="FCT33" s="1"/>
      <c r="FCU33" s="1"/>
      <c r="FCV33" s="1"/>
      <c r="FCW33" s="1"/>
      <c r="FCX33" s="1"/>
      <c r="FCY33" s="1"/>
      <c r="FCZ33" s="1"/>
      <c r="FDA33" s="1"/>
      <c r="FDB33" s="1"/>
      <c r="FDC33" s="1"/>
      <c r="FDD33" s="1"/>
      <c r="FDE33" s="1"/>
      <c r="FDF33" s="1"/>
      <c r="FDG33" s="1"/>
      <c r="FDH33" s="1"/>
      <c r="FDI33" s="1"/>
      <c r="FDJ33" s="1"/>
      <c r="FDK33" s="1"/>
      <c r="FDL33" s="1"/>
      <c r="FDM33" s="1"/>
      <c r="FDN33" s="1"/>
      <c r="FDO33" s="1"/>
      <c r="FDP33" s="1"/>
      <c r="FDQ33" s="1"/>
      <c r="FDR33" s="1"/>
      <c r="FDS33" s="1"/>
      <c r="FDT33" s="1"/>
      <c r="FDU33" s="1"/>
      <c r="FDV33" s="1"/>
      <c r="FDW33" s="1"/>
      <c r="FDX33" s="1"/>
      <c r="FDY33" s="1"/>
      <c r="FDZ33" s="1"/>
      <c r="FEA33" s="1"/>
      <c r="FEB33" s="1"/>
      <c r="FEC33" s="1"/>
      <c r="FED33" s="1"/>
      <c r="FEE33" s="1"/>
      <c r="FEF33" s="1"/>
      <c r="FEG33" s="1"/>
      <c r="FEH33" s="1"/>
      <c r="FEI33" s="1"/>
      <c r="FEJ33" s="1"/>
      <c r="FEK33" s="1"/>
      <c r="FEL33" s="1"/>
      <c r="FEM33" s="1"/>
      <c r="FEN33" s="1"/>
      <c r="FEO33" s="1"/>
      <c r="FEP33" s="1"/>
      <c r="FEQ33" s="1"/>
      <c r="FER33" s="1"/>
      <c r="FES33" s="1"/>
      <c r="FET33" s="1"/>
      <c r="FEU33" s="1"/>
      <c r="FEV33" s="1"/>
      <c r="FEW33" s="1"/>
      <c r="FEX33" s="1"/>
      <c r="FEY33" s="1"/>
      <c r="FEZ33" s="1"/>
      <c r="FFA33" s="1"/>
      <c r="FFB33" s="1"/>
      <c r="FFC33" s="1"/>
      <c r="FFD33" s="1"/>
      <c r="FFE33" s="1"/>
      <c r="FFF33" s="1"/>
      <c r="FFG33" s="1"/>
      <c r="FFH33" s="1"/>
      <c r="FFI33" s="1"/>
      <c r="FFJ33" s="1"/>
      <c r="FFK33" s="1"/>
      <c r="FFL33" s="1"/>
      <c r="FFM33" s="1"/>
      <c r="FFN33" s="1"/>
      <c r="FFO33" s="1"/>
      <c r="FFP33" s="1"/>
      <c r="FFQ33" s="1"/>
      <c r="FFR33" s="1"/>
      <c r="FFS33" s="1"/>
      <c r="FFT33" s="1"/>
      <c r="FFU33" s="1"/>
      <c r="FFV33" s="1"/>
      <c r="FFW33" s="1"/>
      <c r="FFX33" s="1"/>
      <c r="FFY33" s="1"/>
      <c r="FFZ33" s="1"/>
      <c r="FGA33" s="1"/>
      <c r="FGB33" s="1"/>
      <c r="FGC33" s="1"/>
      <c r="FGD33" s="1"/>
      <c r="FGE33" s="1"/>
      <c r="FGF33" s="1"/>
      <c r="FGG33" s="1"/>
      <c r="FGH33" s="1"/>
      <c r="FGI33" s="1"/>
      <c r="FGJ33" s="1"/>
      <c r="FGK33" s="1"/>
      <c r="FGL33" s="1"/>
      <c r="FGM33" s="1"/>
      <c r="FGN33" s="1"/>
      <c r="FGO33" s="1"/>
      <c r="FGP33" s="1"/>
      <c r="FGQ33" s="1"/>
      <c r="FGR33" s="1"/>
      <c r="FGS33" s="1"/>
      <c r="FGT33" s="1"/>
      <c r="FGU33" s="1"/>
      <c r="FGV33" s="1"/>
      <c r="FGW33" s="1"/>
      <c r="FGX33" s="1"/>
      <c r="FGY33" s="1"/>
      <c r="FGZ33" s="1"/>
      <c r="FHA33" s="1"/>
      <c r="FHB33" s="1"/>
      <c r="FHC33" s="1"/>
      <c r="FHD33" s="1"/>
      <c r="FHE33" s="1"/>
      <c r="FHF33" s="1"/>
      <c r="FHG33" s="1"/>
      <c r="FHH33" s="1"/>
      <c r="FHI33" s="1"/>
      <c r="FHJ33" s="1"/>
      <c r="FHK33" s="1"/>
      <c r="FHL33" s="1"/>
      <c r="FHM33" s="1"/>
      <c r="FHN33" s="1"/>
      <c r="FHO33" s="1"/>
      <c r="FHP33" s="1"/>
      <c r="FHQ33" s="1"/>
      <c r="FHR33" s="1"/>
      <c r="FHS33" s="1"/>
      <c r="FHT33" s="1"/>
      <c r="FHU33" s="1"/>
      <c r="FHV33" s="1"/>
      <c r="FHW33" s="1"/>
      <c r="FHX33" s="1"/>
      <c r="FHY33" s="1"/>
      <c r="FHZ33" s="1"/>
      <c r="FIA33" s="1"/>
      <c r="FIB33" s="1"/>
      <c r="FIC33" s="1"/>
      <c r="FID33" s="1"/>
      <c r="FIE33" s="1"/>
      <c r="FIF33" s="1"/>
      <c r="FIG33" s="1"/>
      <c r="FIH33" s="1"/>
      <c r="FII33" s="1"/>
      <c r="FIJ33" s="1"/>
      <c r="FIK33" s="1"/>
      <c r="FIL33" s="1"/>
      <c r="FIM33" s="1"/>
      <c r="FIN33" s="1"/>
      <c r="FIO33" s="1"/>
      <c r="FIP33" s="1"/>
      <c r="FIQ33" s="1"/>
      <c r="FIR33" s="1"/>
      <c r="FIS33" s="1"/>
      <c r="FIT33" s="1"/>
      <c r="FIU33" s="1"/>
      <c r="FIV33" s="1"/>
      <c r="FIW33" s="1"/>
      <c r="FIX33" s="1"/>
      <c r="FIY33" s="1"/>
      <c r="FIZ33" s="1"/>
      <c r="FJA33" s="1"/>
      <c r="FJB33" s="1"/>
      <c r="FJC33" s="1"/>
      <c r="FJD33" s="1"/>
      <c r="FJE33" s="1"/>
      <c r="FJF33" s="1"/>
      <c r="FJG33" s="1"/>
      <c r="FJH33" s="1"/>
      <c r="FJI33" s="1"/>
      <c r="FJJ33" s="1"/>
      <c r="FJK33" s="1"/>
      <c r="FJL33" s="1"/>
      <c r="FJM33" s="1"/>
      <c r="FJN33" s="1"/>
      <c r="FJO33" s="1"/>
      <c r="FJP33" s="1"/>
      <c r="FJQ33" s="1"/>
      <c r="FJR33" s="1"/>
      <c r="FJS33" s="1"/>
      <c r="FJT33" s="1"/>
      <c r="FJU33" s="1"/>
      <c r="FJV33" s="1"/>
      <c r="FJW33" s="1"/>
      <c r="FJX33" s="1"/>
      <c r="FJY33" s="1"/>
      <c r="FJZ33" s="1"/>
      <c r="FKA33" s="1"/>
      <c r="FKB33" s="1"/>
      <c r="FKC33" s="1"/>
      <c r="FKD33" s="1"/>
      <c r="FKE33" s="1"/>
      <c r="FKF33" s="1"/>
      <c r="FKG33" s="1"/>
      <c r="FKH33" s="1"/>
      <c r="FKI33" s="1"/>
      <c r="FKJ33" s="1"/>
      <c r="FKK33" s="1"/>
      <c r="FKL33" s="1"/>
      <c r="FKM33" s="1"/>
      <c r="FKN33" s="1"/>
      <c r="FKO33" s="1"/>
      <c r="FKP33" s="1"/>
      <c r="FKQ33" s="1"/>
      <c r="FKR33" s="1"/>
      <c r="FKS33" s="1"/>
      <c r="FKT33" s="1"/>
      <c r="FKU33" s="1"/>
      <c r="FKV33" s="1"/>
      <c r="FKW33" s="1"/>
      <c r="FKX33" s="1"/>
      <c r="FKY33" s="1"/>
      <c r="FKZ33" s="1"/>
      <c r="FLA33" s="1"/>
      <c r="FLB33" s="1"/>
      <c r="FLC33" s="1"/>
      <c r="FLD33" s="1"/>
      <c r="FLE33" s="1"/>
      <c r="FLF33" s="1"/>
      <c r="FLG33" s="1"/>
      <c r="FLH33" s="1"/>
      <c r="FLI33" s="1"/>
      <c r="FLJ33" s="1"/>
      <c r="FLK33" s="1"/>
      <c r="FLL33" s="1"/>
      <c r="FLM33" s="1"/>
      <c r="FLN33" s="1"/>
      <c r="FLO33" s="1"/>
      <c r="FLP33" s="1"/>
      <c r="FLQ33" s="1"/>
      <c r="FLR33" s="1"/>
      <c r="FLS33" s="1"/>
      <c r="FLT33" s="1"/>
      <c r="FLU33" s="1"/>
      <c r="FLV33" s="1"/>
      <c r="FLW33" s="1"/>
      <c r="FLX33" s="1"/>
      <c r="FLY33" s="1"/>
      <c r="FLZ33" s="1"/>
      <c r="FMA33" s="1"/>
      <c r="FMB33" s="1"/>
      <c r="FMC33" s="1"/>
      <c r="FMD33" s="1"/>
      <c r="FME33" s="1"/>
      <c r="FMF33" s="1"/>
      <c r="FMG33" s="1"/>
      <c r="FMH33" s="1"/>
      <c r="FMI33" s="1"/>
      <c r="FMJ33" s="1"/>
      <c r="FMK33" s="1"/>
      <c r="FML33" s="1"/>
      <c r="FMM33" s="1"/>
      <c r="FMN33" s="1"/>
      <c r="FMO33" s="1"/>
      <c r="FMP33" s="1"/>
      <c r="FMQ33" s="1"/>
      <c r="FMR33" s="1"/>
      <c r="FMS33" s="1"/>
      <c r="FMT33" s="1"/>
      <c r="FMU33" s="1"/>
      <c r="FMV33" s="1"/>
      <c r="FMW33" s="1"/>
      <c r="FMX33" s="1"/>
      <c r="FMY33" s="1"/>
      <c r="FMZ33" s="1"/>
      <c r="FNA33" s="1"/>
      <c r="FNB33" s="1"/>
      <c r="FNC33" s="1"/>
      <c r="FND33" s="1"/>
      <c r="FNE33" s="1"/>
      <c r="FNF33" s="1"/>
      <c r="FNG33" s="1"/>
      <c r="FNH33" s="1"/>
      <c r="FNI33" s="1"/>
      <c r="FNJ33" s="1"/>
      <c r="FNK33" s="1"/>
      <c r="FNL33" s="1"/>
      <c r="FNM33" s="1"/>
      <c r="FNN33" s="1"/>
      <c r="FNO33" s="1"/>
      <c r="FNP33" s="1"/>
      <c r="FNQ33" s="1"/>
      <c r="FNR33" s="1"/>
      <c r="FNS33" s="1"/>
      <c r="FNT33" s="1"/>
      <c r="FNU33" s="1"/>
      <c r="FNV33" s="1"/>
      <c r="FNW33" s="1"/>
      <c r="FNX33" s="1"/>
      <c r="FNY33" s="1"/>
      <c r="FNZ33" s="1"/>
      <c r="FOA33" s="1"/>
      <c r="FOB33" s="1"/>
      <c r="FOC33" s="1"/>
      <c r="FOD33" s="1"/>
      <c r="FOE33" s="1"/>
      <c r="FOF33" s="1"/>
      <c r="FOG33" s="1"/>
      <c r="FOH33" s="1"/>
      <c r="FOI33" s="1"/>
      <c r="FOJ33" s="1"/>
      <c r="FOK33" s="1"/>
      <c r="FOL33" s="1"/>
      <c r="FOM33" s="1"/>
      <c r="FON33" s="1"/>
      <c r="FOO33" s="1"/>
      <c r="FOP33" s="1"/>
      <c r="FOQ33" s="1"/>
      <c r="FOR33" s="1"/>
      <c r="FOS33" s="1"/>
      <c r="FOT33" s="1"/>
      <c r="FOU33" s="1"/>
      <c r="FOV33" s="1"/>
      <c r="FOW33" s="1"/>
      <c r="FOX33" s="1"/>
      <c r="FOY33" s="1"/>
      <c r="FOZ33" s="1"/>
      <c r="FPA33" s="1"/>
      <c r="FPB33" s="1"/>
      <c r="FPC33" s="1"/>
      <c r="FPD33" s="1"/>
      <c r="FPE33" s="1"/>
      <c r="FPF33" s="1"/>
      <c r="FPG33" s="1"/>
      <c r="FPH33" s="1"/>
      <c r="FPI33" s="1"/>
      <c r="FPJ33" s="1"/>
      <c r="FPK33" s="1"/>
      <c r="FPL33" s="1"/>
      <c r="FPM33" s="1"/>
      <c r="FPN33" s="1"/>
      <c r="FPO33" s="1"/>
      <c r="FPP33" s="1"/>
      <c r="FPQ33" s="1"/>
      <c r="FPR33" s="1"/>
      <c r="FPS33" s="1"/>
      <c r="FPT33" s="1"/>
      <c r="FPU33" s="1"/>
      <c r="FPV33" s="1"/>
      <c r="FPW33" s="1"/>
      <c r="FPX33" s="1"/>
      <c r="FPY33" s="1"/>
      <c r="FPZ33" s="1"/>
      <c r="FQA33" s="1"/>
      <c r="FQB33" s="1"/>
      <c r="FQC33" s="1"/>
      <c r="FQD33" s="1"/>
      <c r="FQE33" s="1"/>
      <c r="FQF33" s="1"/>
      <c r="FQG33" s="1"/>
      <c r="FQH33" s="1"/>
      <c r="FQI33" s="1"/>
      <c r="FQJ33" s="1"/>
      <c r="FQK33" s="1"/>
      <c r="FQL33" s="1"/>
      <c r="FQM33" s="1"/>
      <c r="FQN33" s="1"/>
      <c r="FQO33" s="1"/>
      <c r="FQP33" s="1"/>
      <c r="FQQ33" s="1"/>
      <c r="FQR33" s="1"/>
      <c r="FQS33" s="1"/>
      <c r="FQT33" s="1"/>
      <c r="FQU33" s="1"/>
      <c r="FQV33" s="1"/>
      <c r="FQW33" s="1"/>
      <c r="FQX33" s="1"/>
      <c r="FQY33" s="1"/>
      <c r="FQZ33" s="1"/>
      <c r="FRA33" s="1"/>
      <c r="FRB33" s="1"/>
      <c r="FRC33" s="1"/>
      <c r="FRD33" s="1"/>
      <c r="FRE33" s="1"/>
      <c r="FRF33" s="1"/>
      <c r="FRG33" s="1"/>
      <c r="FRH33" s="1"/>
      <c r="FRI33" s="1"/>
      <c r="FRJ33" s="1"/>
      <c r="FRK33" s="1"/>
      <c r="FRL33" s="1"/>
      <c r="FRM33" s="1"/>
      <c r="FRN33" s="1"/>
      <c r="FRO33" s="1"/>
      <c r="FRP33" s="1"/>
      <c r="FRQ33" s="1"/>
      <c r="FRR33" s="1"/>
      <c r="FRS33" s="1"/>
      <c r="FRT33" s="1"/>
      <c r="FRU33" s="1"/>
      <c r="FRV33" s="1"/>
      <c r="FRW33" s="1"/>
      <c r="FRX33" s="1"/>
      <c r="FRY33" s="1"/>
      <c r="FRZ33" s="1"/>
      <c r="FSA33" s="1"/>
      <c r="FSB33" s="1"/>
      <c r="FSC33" s="1"/>
      <c r="FSD33" s="1"/>
      <c r="FSE33" s="1"/>
      <c r="FSF33" s="1"/>
      <c r="FSG33" s="1"/>
      <c r="FSH33" s="1"/>
      <c r="FSI33" s="1"/>
      <c r="FSJ33" s="1"/>
      <c r="FSK33" s="1"/>
      <c r="FSL33" s="1"/>
      <c r="FSM33" s="1"/>
      <c r="FSN33" s="1"/>
      <c r="FSO33" s="1"/>
      <c r="FSP33" s="1"/>
      <c r="FSQ33" s="1"/>
      <c r="FSR33" s="1"/>
      <c r="FSS33" s="1"/>
      <c r="FST33" s="1"/>
      <c r="FSU33" s="1"/>
      <c r="FSV33" s="1"/>
      <c r="FSW33" s="1"/>
      <c r="FSX33" s="1"/>
      <c r="FSY33" s="1"/>
      <c r="FSZ33" s="1"/>
      <c r="FTA33" s="1"/>
      <c r="FTB33" s="1"/>
      <c r="FTC33" s="1"/>
      <c r="FTD33" s="1"/>
      <c r="FTE33" s="1"/>
      <c r="FTF33" s="1"/>
      <c r="FTG33" s="1"/>
      <c r="FTH33" s="1"/>
      <c r="FTI33" s="1"/>
      <c r="FTJ33" s="1"/>
      <c r="FTK33" s="1"/>
      <c r="FTL33" s="1"/>
      <c r="FTM33" s="1"/>
      <c r="FTN33" s="1"/>
      <c r="FTO33" s="1"/>
      <c r="FTP33" s="1"/>
      <c r="FTQ33" s="1"/>
      <c r="FTR33" s="1"/>
      <c r="FTS33" s="1"/>
      <c r="FTT33" s="1"/>
      <c r="FTU33" s="1"/>
      <c r="FTV33" s="1"/>
      <c r="FTW33" s="1"/>
      <c r="FTX33" s="1"/>
      <c r="FTY33" s="1"/>
      <c r="FTZ33" s="1"/>
      <c r="FUA33" s="1"/>
      <c r="FUB33" s="1"/>
      <c r="FUC33" s="1"/>
      <c r="FUD33" s="1"/>
      <c r="FUE33" s="1"/>
      <c r="FUF33" s="1"/>
      <c r="FUG33" s="1"/>
      <c r="FUH33" s="1"/>
      <c r="FUI33" s="1"/>
      <c r="FUJ33" s="1"/>
      <c r="FUK33" s="1"/>
      <c r="FUL33" s="1"/>
      <c r="FUM33" s="1"/>
      <c r="FUN33" s="1"/>
      <c r="FUO33" s="1"/>
      <c r="FUP33" s="1"/>
      <c r="FUQ33" s="1"/>
      <c r="FUR33" s="1"/>
      <c r="FUS33" s="1"/>
      <c r="FUT33" s="1"/>
      <c r="FUU33" s="1"/>
      <c r="FUV33" s="1"/>
      <c r="FUW33" s="1"/>
      <c r="FUX33" s="1"/>
      <c r="FUY33" s="1"/>
      <c r="FUZ33" s="1"/>
      <c r="FVA33" s="1"/>
      <c r="FVB33" s="1"/>
      <c r="FVC33" s="1"/>
      <c r="FVD33" s="1"/>
      <c r="FVE33" s="1"/>
      <c r="FVF33" s="1"/>
      <c r="FVG33" s="1"/>
      <c r="FVH33" s="1"/>
      <c r="FVI33" s="1"/>
      <c r="FVJ33" s="1"/>
      <c r="FVK33" s="1"/>
      <c r="FVL33" s="1"/>
      <c r="FVM33" s="1"/>
      <c r="FVN33" s="1"/>
      <c r="FVO33" s="1"/>
      <c r="FVP33" s="1"/>
      <c r="FVQ33" s="1"/>
      <c r="FVR33" s="1"/>
      <c r="FVS33" s="1"/>
      <c r="FVT33" s="1"/>
      <c r="FVU33" s="1"/>
      <c r="FVV33" s="1"/>
      <c r="FVW33" s="1"/>
      <c r="FVX33" s="1"/>
      <c r="FVY33" s="1"/>
      <c r="FVZ33" s="1"/>
      <c r="FWA33" s="1"/>
      <c r="FWB33" s="1"/>
      <c r="FWC33" s="1"/>
      <c r="FWD33" s="1"/>
      <c r="FWE33" s="1"/>
      <c r="FWF33" s="1"/>
      <c r="FWG33" s="1"/>
      <c r="FWH33" s="1"/>
      <c r="FWI33" s="1"/>
      <c r="FWJ33" s="1"/>
      <c r="FWK33" s="1"/>
      <c r="FWL33" s="1"/>
      <c r="FWM33" s="1"/>
      <c r="FWN33" s="1"/>
      <c r="FWO33" s="1"/>
      <c r="FWP33" s="1"/>
      <c r="FWQ33" s="1"/>
      <c r="FWR33" s="1"/>
      <c r="FWS33" s="1"/>
      <c r="FWT33" s="1"/>
      <c r="FWU33" s="1"/>
      <c r="FWV33" s="1"/>
      <c r="FWW33" s="1"/>
      <c r="FWX33" s="1"/>
      <c r="FWY33" s="1"/>
      <c r="FWZ33" s="1"/>
      <c r="FXA33" s="1"/>
      <c r="FXB33" s="1"/>
      <c r="FXC33" s="1"/>
      <c r="FXD33" s="1"/>
      <c r="FXE33" s="1"/>
      <c r="FXF33" s="1"/>
      <c r="FXG33" s="1"/>
      <c r="FXH33" s="1"/>
      <c r="FXI33" s="1"/>
      <c r="FXJ33" s="1"/>
      <c r="FXK33" s="1"/>
      <c r="FXL33" s="1"/>
      <c r="FXM33" s="1"/>
      <c r="FXN33" s="1"/>
      <c r="FXO33" s="1"/>
      <c r="FXP33" s="1"/>
      <c r="FXQ33" s="1"/>
      <c r="FXR33" s="1"/>
      <c r="FXS33" s="1"/>
      <c r="FXT33" s="1"/>
      <c r="FXU33" s="1"/>
      <c r="FXV33" s="1"/>
      <c r="FXW33" s="1"/>
      <c r="FXX33" s="1"/>
      <c r="FXY33" s="1"/>
      <c r="FXZ33" s="1"/>
      <c r="FYA33" s="1"/>
      <c r="FYB33" s="1"/>
      <c r="FYC33" s="1"/>
      <c r="FYD33" s="1"/>
      <c r="FYE33" s="1"/>
      <c r="FYF33" s="1"/>
      <c r="FYG33" s="1"/>
      <c r="FYH33" s="1"/>
      <c r="FYI33" s="1"/>
      <c r="FYJ33" s="1"/>
      <c r="FYK33" s="1"/>
      <c r="FYL33" s="1"/>
      <c r="FYM33" s="1"/>
      <c r="FYN33" s="1"/>
      <c r="FYO33" s="1"/>
      <c r="FYP33" s="1"/>
      <c r="FYQ33" s="1"/>
      <c r="FYR33" s="1"/>
      <c r="FYS33" s="1"/>
      <c r="FYT33" s="1"/>
      <c r="FYU33" s="1"/>
      <c r="FYV33" s="1"/>
      <c r="FYW33" s="1"/>
      <c r="FYX33" s="1"/>
      <c r="FYY33" s="1"/>
      <c r="FYZ33" s="1"/>
      <c r="FZA33" s="1"/>
      <c r="FZB33" s="1"/>
      <c r="FZC33" s="1"/>
      <c r="FZD33" s="1"/>
      <c r="FZE33" s="1"/>
      <c r="FZF33" s="1"/>
      <c r="FZG33" s="1"/>
      <c r="FZH33" s="1"/>
      <c r="FZI33" s="1"/>
      <c r="FZJ33" s="1"/>
      <c r="FZK33" s="1"/>
      <c r="FZL33" s="1"/>
      <c r="FZM33" s="1"/>
      <c r="FZN33" s="1"/>
      <c r="FZO33" s="1"/>
      <c r="FZP33" s="1"/>
      <c r="FZQ33" s="1"/>
      <c r="FZR33" s="1"/>
      <c r="FZS33" s="1"/>
      <c r="FZT33" s="1"/>
      <c r="FZU33" s="1"/>
      <c r="FZV33" s="1"/>
      <c r="FZW33" s="1"/>
      <c r="FZX33" s="1"/>
      <c r="FZY33" s="1"/>
      <c r="FZZ33" s="1"/>
      <c r="GAA33" s="1"/>
      <c r="GAB33" s="1"/>
      <c r="GAC33" s="1"/>
      <c r="GAD33" s="1"/>
      <c r="GAE33" s="1"/>
      <c r="GAF33" s="1"/>
      <c r="GAG33" s="1"/>
      <c r="GAH33" s="1"/>
      <c r="GAI33" s="1"/>
      <c r="GAJ33" s="1"/>
      <c r="GAK33" s="1"/>
      <c r="GAL33" s="1"/>
      <c r="GAM33" s="1"/>
      <c r="GAN33" s="1"/>
      <c r="GAO33" s="1"/>
      <c r="GAP33" s="1"/>
      <c r="GAQ33" s="1"/>
      <c r="GAR33" s="1"/>
      <c r="GAS33" s="1"/>
      <c r="GAT33" s="1"/>
      <c r="GAU33" s="1"/>
      <c r="GAV33" s="1"/>
      <c r="GAW33" s="1"/>
      <c r="GAX33" s="1"/>
      <c r="GAY33" s="1"/>
      <c r="GAZ33" s="1"/>
      <c r="GBA33" s="1"/>
      <c r="GBB33" s="1"/>
      <c r="GBC33" s="1"/>
      <c r="GBD33" s="1"/>
      <c r="GBE33" s="1"/>
      <c r="GBF33" s="1"/>
      <c r="GBG33" s="1"/>
      <c r="GBH33" s="1"/>
      <c r="GBI33" s="1"/>
      <c r="GBJ33" s="1"/>
      <c r="GBK33" s="1"/>
      <c r="GBL33" s="1"/>
      <c r="GBM33" s="1"/>
      <c r="GBN33" s="1"/>
      <c r="GBO33" s="1"/>
      <c r="GBP33" s="1"/>
      <c r="GBQ33" s="1"/>
      <c r="GBR33" s="1"/>
      <c r="GBS33" s="1"/>
      <c r="GBT33" s="1"/>
      <c r="GBU33" s="1"/>
      <c r="GBV33" s="1"/>
      <c r="GBW33" s="1"/>
      <c r="GBX33" s="1"/>
      <c r="GBY33" s="1"/>
      <c r="GBZ33" s="1"/>
      <c r="GCA33" s="1"/>
      <c r="GCB33" s="1"/>
      <c r="GCC33" s="1"/>
      <c r="GCD33" s="1"/>
      <c r="GCE33" s="1"/>
      <c r="GCF33" s="1"/>
      <c r="GCG33" s="1"/>
      <c r="GCH33" s="1"/>
      <c r="GCI33" s="1"/>
      <c r="GCJ33" s="1"/>
      <c r="GCK33" s="1"/>
      <c r="GCL33" s="1"/>
      <c r="GCM33" s="1"/>
      <c r="GCN33" s="1"/>
      <c r="GCO33" s="1"/>
      <c r="GCP33" s="1"/>
      <c r="GCQ33" s="1"/>
      <c r="GCR33" s="1"/>
      <c r="GCS33" s="1"/>
      <c r="GCT33" s="1"/>
      <c r="GCU33" s="1"/>
      <c r="GCV33" s="1"/>
      <c r="GCW33" s="1"/>
      <c r="GCX33" s="1"/>
      <c r="GCY33" s="1"/>
      <c r="GCZ33" s="1"/>
      <c r="GDA33" s="1"/>
      <c r="GDB33" s="1"/>
      <c r="GDC33" s="1"/>
      <c r="GDD33" s="1"/>
      <c r="GDE33" s="1"/>
      <c r="GDF33" s="1"/>
      <c r="GDG33" s="1"/>
      <c r="GDH33" s="1"/>
      <c r="GDI33" s="1"/>
      <c r="GDJ33" s="1"/>
      <c r="GDK33" s="1"/>
      <c r="GDL33" s="1"/>
      <c r="GDM33" s="1"/>
      <c r="GDN33" s="1"/>
      <c r="GDO33" s="1"/>
      <c r="GDP33" s="1"/>
      <c r="GDQ33" s="1"/>
      <c r="GDR33" s="1"/>
      <c r="GDS33" s="1"/>
      <c r="GDT33" s="1"/>
      <c r="GDU33" s="1"/>
      <c r="GDV33" s="1"/>
      <c r="GDW33" s="1"/>
      <c r="GDX33" s="1"/>
      <c r="GDY33" s="1"/>
      <c r="GDZ33" s="1"/>
      <c r="GEA33" s="1"/>
      <c r="GEB33" s="1"/>
      <c r="GEC33" s="1"/>
      <c r="GED33" s="1"/>
      <c r="GEE33" s="1"/>
      <c r="GEF33" s="1"/>
      <c r="GEG33" s="1"/>
      <c r="GEH33" s="1"/>
      <c r="GEI33" s="1"/>
      <c r="GEJ33" s="1"/>
      <c r="GEK33" s="1"/>
      <c r="GEL33" s="1"/>
      <c r="GEM33" s="1"/>
      <c r="GEN33" s="1"/>
      <c r="GEO33" s="1"/>
      <c r="GEP33" s="1"/>
      <c r="GEQ33" s="1"/>
      <c r="GER33" s="1"/>
      <c r="GES33" s="1"/>
      <c r="GET33" s="1"/>
      <c r="GEU33" s="1"/>
      <c r="GEV33" s="1"/>
      <c r="GEW33" s="1"/>
      <c r="GEX33" s="1"/>
      <c r="GEY33" s="1"/>
      <c r="GEZ33" s="1"/>
      <c r="GFA33" s="1"/>
      <c r="GFB33" s="1"/>
      <c r="GFC33" s="1"/>
      <c r="GFD33" s="1"/>
      <c r="GFE33" s="1"/>
      <c r="GFF33" s="1"/>
      <c r="GFG33" s="1"/>
      <c r="GFH33" s="1"/>
      <c r="GFI33" s="1"/>
      <c r="GFJ33" s="1"/>
      <c r="GFK33" s="1"/>
      <c r="GFL33" s="1"/>
      <c r="GFM33" s="1"/>
      <c r="GFN33" s="1"/>
      <c r="GFO33" s="1"/>
      <c r="GFP33" s="1"/>
      <c r="GFQ33" s="1"/>
      <c r="GFR33" s="1"/>
      <c r="GFS33" s="1"/>
      <c r="GFT33" s="1"/>
      <c r="GFU33" s="1"/>
      <c r="GFV33" s="1"/>
      <c r="GFW33" s="1"/>
      <c r="GFX33" s="1"/>
      <c r="GFY33" s="1"/>
      <c r="GFZ33" s="1"/>
      <c r="GGA33" s="1"/>
      <c r="GGB33" s="1"/>
      <c r="GGC33" s="1"/>
      <c r="GGD33" s="1"/>
      <c r="GGE33" s="1"/>
      <c r="GGF33" s="1"/>
      <c r="GGG33" s="1"/>
      <c r="GGH33" s="1"/>
      <c r="GGI33" s="1"/>
      <c r="GGJ33" s="1"/>
      <c r="GGK33" s="1"/>
      <c r="GGL33" s="1"/>
      <c r="GGM33" s="1"/>
      <c r="GGN33" s="1"/>
      <c r="GGO33" s="1"/>
      <c r="GGP33" s="1"/>
      <c r="GGQ33" s="1"/>
      <c r="GGR33" s="1"/>
      <c r="GGS33" s="1"/>
      <c r="GGT33" s="1"/>
      <c r="GGU33" s="1"/>
      <c r="GGV33" s="1"/>
      <c r="GGW33" s="1"/>
      <c r="GGX33" s="1"/>
      <c r="GGY33" s="1"/>
      <c r="GGZ33" s="1"/>
      <c r="GHA33" s="1"/>
      <c r="GHB33" s="1"/>
      <c r="GHC33" s="1"/>
      <c r="GHD33" s="1"/>
      <c r="GHE33" s="1"/>
      <c r="GHF33" s="1"/>
      <c r="GHG33" s="1"/>
      <c r="GHH33" s="1"/>
      <c r="GHI33" s="1"/>
      <c r="GHJ33" s="1"/>
      <c r="GHK33" s="1"/>
      <c r="GHL33" s="1"/>
      <c r="GHM33" s="1"/>
      <c r="GHN33" s="1"/>
      <c r="GHO33" s="1"/>
      <c r="GHP33" s="1"/>
      <c r="GHQ33" s="1"/>
      <c r="GHR33" s="1"/>
      <c r="GHS33" s="1"/>
      <c r="GHT33" s="1"/>
      <c r="GHU33" s="1"/>
      <c r="GHV33" s="1"/>
      <c r="GHW33" s="1"/>
      <c r="GHX33" s="1"/>
      <c r="GHY33" s="1"/>
      <c r="GHZ33" s="1"/>
      <c r="GIA33" s="1"/>
      <c r="GIB33" s="1"/>
      <c r="GIC33" s="1"/>
      <c r="GID33" s="1"/>
      <c r="GIE33" s="1"/>
      <c r="GIF33" s="1"/>
      <c r="GIG33" s="1"/>
      <c r="GIH33" s="1"/>
      <c r="GII33" s="1"/>
      <c r="GIJ33" s="1"/>
      <c r="GIK33" s="1"/>
      <c r="GIL33" s="1"/>
      <c r="GIM33" s="1"/>
      <c r="GIN33" s="1"/>
      <c r="GIO33" s="1"/>
      <c r="GIP33" s="1"/>
      <c r="GIQ33" s="1"/>
      <c r="GIR33" s="1"/>
      <c r="GIS33" s="1"/>
      <c r="GIT33" s="1"/>
      <c r="GIU33" s="1"/>
      <c r="GIV33" s="1"/>
      <c r="GIW33" s="1"/>
      <c r="GIX33" s="1"/>
      <c r="GIY33" s="1"/>
      <c r="GIZ33" s="1"/>
      <c r="GJA33" s="1"/>
      <c r="GJB33" s="1"/>
      <c r="GJC33" s="1"/>
      <c r="GJD33" s="1"/>
      <c r="GJE33" s="1"/>
      <c r="GJF33" s="1"/>
      <c r="GJG33" s="1"/>
      <c r="GJH33" s="1"/>
      <c r="GJI33" s="1"/>
      <c r="GJJ33" s="1"/>
      <c r="GJK33" s="1"/>
      <c r="GJL33" s="1"/>
      <c r="GJM33" s="1"/>
      <c r="GJN33" s="1"/>
      <c r="GJO33" s="1"/>
      <c r="GJP33" s="1"/>
      <c r="GJQ33" s="1"/>
      <c r="GJR33" s="1"/>
      <c r="GJS33" s="1"/>
      <c r="GJT33" s="1"/>
      <c r="GJU33" s="1"/>
      <c r="GJV33" s="1"/>
      <c r="GJW33" s="1"/>
      <c r="GJX33" s="1"/>
      <c r="GJY33" s="1"/>
      <c r="GJZ33" s="1"/>
      <c r="GKA33" s="1"/>
      <c r="GKB33" s="1"/>
      <c r="GKC33" s="1"/>
      <c r="GKD33" s="1"/>
      <c r="GKE33" s="1"/>
      <c r="GKF33" s="1"/>
      <c r="GKG33" s="1"/>
      <c r="GKH33" s="1"/>
      <c r="GKI33" s="1"/>
      <c r="GKJ33" s="1"/>
      <c r="GKK33" s="1"/>
      <c r="GKL33" s="1"/>
      <c r="GKM33" s="1"/>
      <c r="GKN33" s="1"/>
      <c r="GKO33" s="1"/>
      <c r="GKP33" s="1"/>
      <c r="GKQ33" s="1"/>
      <c r="GKR33" s="1"/>
      <c r="GKS33" s="1"/>
      <c r="GKT33" s="1"/>
      <c r="GKU33" s="1"/>
      <c r="GKV33" s="1"/>
      <c r="GKW33" s="1"/>
      <c r="GKX33" s="1"/>
      <c r="GKY33" s="1"/>
      <c r="GKZ33" s="1"/>
      <c r="GLA33" s="1"/>
      <c r="GLB33" s="1"/>
      <c r="GLC33" s="1"/>
      <c r="GLD33" s="1"/>
      <c r="GLE33" s="1"/>
      <c r="GLF33" s="1"/>
      <c r="GLG33" s="1"/>
      <c r="GLH33" s="1"/>
      <c r="GLI33" s="1"/>
      <c r="GLJ33" s="1"/>
      <c r="GLK33" s="1"/>
      <c r="GLL33" s="1"/>
      <c r="GLM33" s="1"/>
      <c r="GLN33" s="1"/>
      <c r="GLO33" s="1"/>
      <c r="GLP33" s="1"/>
      <c r="GLQ33" s="1"/>
      <c r="GLR33" s="1"/>
      <c r="GLS33" s="1"/>
      <c r="GLT33" s="1"/>
      <c r="GLU33" s="1"/>
      <c r="GLV33" s="1"/>
      <c r="GLW33" s="1"/>
      <c r="GLX33" s="1"/>
      <c r="GLY33" s="1"/>
      <c r="GLZ33" s="1"/>
      <c r="GMA33" s="1"/>
      <c r="GMB33" s="1"/>
      <c r="GMC33" s="1"/>
      <c r="GMD33" s="1"/>
      <c r="GME33" s="1"/>
      <c r="GMF33" s="1"/>
      <c r="GMG33" s="1"/>
      <c r="GMH33" s="1"/>
      <c r="GMI33" s="1"/>
      <c r="GMJ33" s="1"/>
      <c r="GMK33" s="1"/>
      <c r="GML33" s="1"/>
      <c r="GMM33" s="1"/>
      <c r="GMN33" s="1"/>
      <c r="GMO33" s="1"/>
      <c r="GMP33" s="1"/>
      <c r="GMQ33" s="1"/>
      <c r="GMR33" s="1"/>
      <c r="GMS33" s="1"/>
      <c r="GMT33" s="1"/>
      <c r="GMU33" s="1"/>
      <c r="GMV33" s="1"/>
      <c r="GMW33" s="1"/>
      <c r="GMX33" s="1"/>
      <c r="GMY33" s="1"/>
      <c r="GMZ33" s="1"/>
      <c r="GNA33" s="1"/>
      <c r="GNB33" s="1"/>
      <c r="GNC33" s="1"/>
      <c r="GND33" s="1"/>
      <c r="GNE33" s="1"/>
      <c r="GNF33" s="1"/>
      <c r="GNG33" s="1"/>
      <c r="GNH33" s="1"/>
      <c r="GNI33" s="1"/>
      <c r="GNJ33" s="1"/>
      <c r="GNK33" s="1"/>
      <c r="GNL33" s="1"/>
      <c r="GNM33" s="1"/>
      <c r="GNN33" s="1"/>
      <c r="GNO33" s="1"/>
      <c r="GNP33" s="1"/>
      <c r="GNQ33" s="1"/>
      <c r="GNR33" s="1"/>
      <c r="GNS33" s="1"/>
      <c r="GNT33" s="1"/>
      <c r="GNU33" s="1"/>
      <c r="GNV33" s="1"/>
      <c r="GNW33" s="1"/>
      <c r="GNX33" s="1"/>
      <c r="GNY33" s="1"/>
      <c r="GNZ33" s="1"/>
      <c r="GOA33" s="1"/>
      <c r="GOB33" s="1"/>
      <c r="GOC33" s="1"/>
      <c r="GOD33" s="1"/>
      <c r="GOE33" s="1"/>
      <c r="GOF33" s="1"/>
      <c r="GOG33" s="1"/>
      <c r="GOH33" s="1"/>
      <c r="GOI33" s="1"/>
      <c r="GOJ33" s="1"/>
      <c r="GOK33" s="1"/>
      <c r="GOL33" s="1"/>
      <c r="GOM33" s="1"/>
      <c r="GON33" s="1"/>
      <c r="GOO33" s="1"/>
      <c r="GOP33" s="1"/>
      <c r="GOQ33" s="1"/>
      <c r="GOR33" s="1"/>
      <c r="GOS33" s="1"/>
      <c r="GOT33" s="1"/>
      <c r="GOU33" s="1"/>
      <c r="GOV33" s="1"/>
      <c r="GOW33" s="1"/>
      <c r="GOX33" s="1"/>
      <c r="GOY33" s="1"/>
      <c r="GOZ33" s="1"/>
      <c r="GPA33" s="1"/>
      <c r="GPB33" s="1"/>
      <c r="GPC33" s="1"/>
      <c r="GPD33" s="1"/>
      <c r="GPE33" s="1"/>
      <c r="GPF33" s="1"/>
      <c r="GPG33" s="1"/>
      <c r="GPH33" s="1"/>
      <c r="GPI33" s="1"/>
      <c r="GPJ33" s="1"/>
      <c r="GPK33" s="1"/>
      <c r="GPL33" s="1"/>
      <c r="GPM33" s="1"/>
      <c r="GPN33" s="1"/>
      <c r="GPO33" s="1"/>
      <c r="GPP33" s="1"/>
      <c r="GPQ33" s="1"/>
      <c r="GPR33" s="1"/>
      <c r="GPS33" s="1"/>
      <c r="GPT33" s="1"/>
      <c r="GPU33" s="1"/>
      <c r="GPV33" s="1"/>
      <c r="GPW33" s="1"/>
      <c r="GPX33" s="1"/>
      <c r="GPY33" s="1"/>
      <c r="GPZ33" s="1"/>
      <c r="GQA33" s="1"/>
      <c r="GQB33" s="1"/>
      <c r="GQC33" s="1"/>
      <c r="GQD33" s="1"/>
      <c r="GQE33" s="1"/>
      <c r="GQF33" s="1"/>
      <c r="GQG33" s="1"/>
      <c r="GQH33" s="1"/>
      <c r="GQI33" s="1"/>
      <c r="GQJ33" s="1"/>
      <c r="GQK33" s="1"/>
      <c r="GQL33" s="1"/>
      <c r="GQM33" s="1"/>
      <c r="GQN33" s="1"/>
      <c r="GQO33" s="1"/>
      <c r="GQP33" s="1"/>
      <c r="GQQ33" s="1"/>
      <c r="GQR33" s="1"/>
      <c r="GQS33" s="1"/>
      <c r="GQT33" s="1"/>
      <c r="GQU33" s="1"/>
      <c r="GQV33" s="1"/>
      <c r="GQW33" s="1"/>
      <c r="GQX33" s="1"/>
      <c r="GQY33" s="1"/>
      <c r="GQZ33" s="1"/>
      <c r="GRA33" s="1"/>
      <c r="GRB33" s="1"/>
      <c r="GRC33" s="1"/>
      <c r="GRD33" s="1"/>
      <c r="GRE33" s="1"/>
      <c r="GRF33" s="1"/>
      <c r="GRG33" s="1"/>
      <c r="GRH33" s="1"/>
      <c r="GRI33" s="1"/>
      <c r="GRJ33" s="1"/>
      <c r="GRK33" s="1"/>
      <c r="GRL33" s="1"/>
      <c r="GRM33" s="1"/>
      <c r="GRN33" s="1"/>
      <c r="GRO33" s="1"/>
      <c r="GRP33" s="1"/>
      <c r="GRQ33" s="1"/>
      <c r="GRR33" s="1"/>
      <c r="GRS33" s="1"/>
      <c r="GRT33" s="1"/>
      <c r="GRU33" s="1"/>
      <c r="GRV33" s="1"/>
      <c r="GRW33" s="1"/>
      <c r="GRX33" s="1"/>
      <c r="GRY33" s="1"/>
      <c r="GRZ33" s="1"/>
      <c r="GSA33" s="1"/>
      <c r="GSB33" s="1"/>
      <c r="GSC33" s="1"/>
      <c r="GSD33" s="1"/>
      <c r="GSE33" s="1"/>
      <c r="GSF33" s="1"/>
      <c r="GSG33" s="1"/>
      <c r="GSH33" s="1"/>
      <c r="GSI33" s="1"/>
      <c r="GSJ33" s="1"/>
      <c r="GSK33" s="1"/>
      <c r="GSL33" s="1"/>
      <c r="GSM33" s="1"/>
      <c r="GSN33" s="1"/>
      <c r="GSO33" s="1"/>
      <c r="GSP33" s="1"/>
      <c r="GSQ33" s="1"/>
      <c r="GSR33" s="1"/>
      <c r="GSS33" s="1"/>
      <c r="GST33" s="1"/>
      <c r="GSU33" s="1"/>
      <c r="GSV33" s="1"/>
      <c r="GSW33" s="1"/>
      <c r="GSX33" s="1"/>
      <c r="GSY33" s="1"/>
      <c r="GSZ33" s="1"/>
      <c r="GTA33" s="1"/>
      <c r="GTB33" s="1"/>
      <c r="GTC33" s="1"/>
      <c r="GTD33" s="1"/>
      <c r="GTE33" s="1"/>
      <c r="GTF33" s="1"/>
      <c r="GTG33" s="1"/>
      <c r="GTH33" s="1"/>
      <c r="GTI33" s="1"/>
      <c r="GTJ33" s="1"/>
      <c r="GTK33" s="1"/>
      <c r="GTL33" s="1"/>
      <c r="GTM33" s="1"/>
      <c r="GTN33" s="1"/>
      <c r="GTO33" s="1"/>
      <c r="GTP33" s="1"/>
      <c r="GTQ33" s="1"/>
      <c r="GTR33" s="1"/>
      <c r="GTS33" s="1"/>
      <c r="GTT33" s="1"/>
      <c r="GTU33" s="1"/>
      <c r="GTV33" s="1"/>
      <c r="GTW33" s="1"/>
      <c r="GTX33" s="1"/>
      <c r="GTY33" s="1"/>
      <c r="GTZ33" s="1"/>
      <c r="GUA33" s="1"/>
      <c r="GUB33" s="1"/>
      <c r="GUC33" s="1"/>
      <c r="GUD33" s="1"/>
      <c r="GUE33" s="1"/>
      <c r="GUF33" s="1"/>
      <c r="GUG33" s="1"/>
      <c r="GUH33" s="1"/>
      <c r="GUI33" s="1"/>
      <c r="GUJ33" s="1"/>
      <c r="GUK33" s="1"/>
      <c r="GUL33" s="1"/>
      <c r="GUM33" s="1"/>
      <c r="GUN33" s="1"/>
      <c r="GUO33" s="1"/>
      <c r="GUP33" s="1"/>
      <c r="GUQ33" s="1"/>
      <c r="GUR33" s="1"/>
      <c r="GUS33" s="1"/>
      <c r="GUT33" s="1"/>
      <c r="GUU33" s="1"/>
      <c r="GUV33" s="1"/>
      <c r="GUW33" s="1"/>
      <c r="GUX33" s="1"/>
      <c r="GUY33" s="1"/>
      <c r="GUZ33" s="1"/>
      <c r="GVA33" s="1"/>
      <c r="GVB33" s="1"/>
      <c r="GVC33" s="1"/>
      <c r="GVD33" s="1"/>
      <c r="GVE33" s="1"/>
      <c r="GVF33" s="1"/>
      <c r="GVG33" s="1"/>
      <c r="GVH33" s="1"/>
      <c r="GVI33" s="1"/>
      <c r="GVJ33" s="1"/>
      <c r="GVK33" s="1"/>
      <c r="GVL33" s="1"/>
      <c r="GVM33" s="1"/>
      <c r="GVN33" s="1"/>
      <c r="GVO33" s="1"/>
      <c r="GVP33" s="1"/>
      <c r="GVQ33" s="1"/>
      <c r="GVR33" s="1"/>
      <c r="GVS33" s="1"/>
      <c r="GVT33" s="1"/>
      <c r="GVU33" s="1"/>
      <c r="GVV33" s="1"/>
      <c r="GVW33" s="1"/>
      <c r="GVX33" s="1"/>
      <c r="GVY33" s="1"/>
      <c r="GVZ33" s="1"/>
      <c r="GWA33" s="1"/>
      <c r="GWB33" s="1"/>
      <c r="GWC33" s="1"/>
      <c r="GWD33" s="1"/>
      <c r="GWE33" s="1"/>
      <c r="GWF33" s="1"/>
      <c r="GWG33" s="1"/>
      <c r="GWH33" s="1"/>
      <c r="GWI33" s="1"/>
      <c r="GWJ33" s="1"/>
      <c r="GWK33" s="1"/>
      <c r="GWL33" s="1"/>
      <c r="GWM33" s="1"/>
      <c r="GWN33" s="1"/>
      <c r="GWO33" s="1"/>
      <c r="GWP33" s="1"/>
      <c r="GWQ33" s="1"/>
      <c r="GWR33" s="1"/>
      <c r="GWS33" s="1"/>
      <c r="GWT33" s="1"/>
      <c r="GWU33" s="1"/>
      <c r="GWV33" s="1"/>
      <c r="GWW33" s="1"/>
      <c r="GWX33" s="1"/>
      <c r="GWY33" s="1"/>
      <c r="GWZ33" s="1"/>
      <c r="GXA33" s="1"/>
      <c r="GXB33" s="1"/>
      <c r="GXC33" s="1"/>
      <c r="GXD33" s="1"/>
      <c r="GXE33" s="1"/>
      <c r="GXF33" s="1"/>
      <c r="GXG33" s="1"/>
      <c r="GXH33" s="1"/>
      <c r="GXI33" s="1"/>
      <c r="GXJ33" s="1"/>
      <c r="GXK33" s="1"/>
      <c r="GXL33" s="1"/>
      <c r="GXM33" s="1"/>
      <c r="GXN33" s="1"/>
      <c r="GXO33" s="1"/>
      <c r="GXP33" s="1"/>
      <c r="GXQ33" s="1"/>
      <c r="GXR33" s="1"/>
      <c r="GXS33" s="1"/>
      <c r="GXT33" s="1"/>
      <c r="GXU33" s="1"/>
      <c r="GXV33" s="1"/>
      <c r="GXW33" s="1"/>
      <c r="GXX33" s="1"/>
      <c r="GXY33" s="1"/>
      <c r="GXZ33" s="1"/>
      <c r="GYA33" s="1"/>
      <c r="GYB33" s="1"/>
      <c r="GYC33" s="1"/>
      <c r="GYD33" s="1"/>
      <c r="GYE33" s="1"/>
      <c r="GYF33" s="1"/>
      <c r="GYG33" s="1"/>
      <c r="GYH33" s="1"/>
      <c r="GYI33" s="1"/>
      <c r="GYJ33" s="1"/>
      <c r="GYK33" s="1"/>
      <c r="GYL33" s="1"/>
      <c r="GYM33" s="1"/>
      <c r="GYN33" s="1"/>
      <c r="GYO33" s="1"/>
      <c r="GYP33" s="1"/>
      <c r="GYQ33" s="1"/>
      <c r="GYR33" s="1"/>
      <c r="GYS33" s="1"/>
      <c r="GYT33" s="1"/>
      <c r="GYU33" s="1"/>
      <c r="GYV33" s="1"/>
      <c r="GYW33" s="1"/>
      <c r="GYX33" s="1"/>
      <c r="GYY33" s="1"/>
      <c r="GYZ33" s="1"/>
      <c r="GZA33" s="1"/>
      <c r="GZB33" s="1"/>
      <c r="GZC33" s="1"/>
      <c r="GZD33" s="1"/>
      <c r="GZE33" s="1"/>
      <c r="GZF33" s="1"/>
      <c r="GZG33" s="1"/>
      <c r="GZH33" s="1"/>
      <c r="GZI33" s="1"/>
      <c r="GZJ33" s="1"/>
      <c r="GZK33" s="1"/>
      <c r="GZL33" s="1"/>
      <c r="GZM33" s="1"/>
      <c r="GZN33" s="1"/>
      <c r="GZO33" s="1"/>
      <c r="GZP33" s="1"/>
      <c r="GZQ33" s="1"/>
      <c r="GZR33" s="1"/>
      <c r="GZS33" s="1"/>
      <c r="GZT33" s="1"/>
      <c r="GZU33" s="1"/>
      <c r="GZV33" s="1"/>
      <c r="GZW33" s="1"/>
      <c r="GZX33" s="1"/>
      <c r="GZY33" s="1"/>
      <c r="GZZ33" s="1"/>
      <c r="HAA33" s="1"/>
      <c r="HAB33" s="1"/>
      <c r="HAC33" s="1"/>
      <c r="HAD33" s="1"/>
      <c r="HAE33" s="1"/>
      <c r="HAF33" s="1"/>
      <c r="HAG33" s="1"/>
      <c r="HAH33" s="1"/>
      <c r="HAI33" s="1"/>
      <c r="HAJ33" s="1"/>
      <c r="HAK33" s="1"/>
      <c r="HAL33" s="1"/>
      <c r="HAM33" s="1"/>
      <c r="HAN33" s="1"/>
      <c r="HAO33" s="1"/>
      <c r="HAP33" s="1"/>
      <c r="HAQ33" s="1"/>
      <c r="HAR33" s="1"/>
      <c r="HAS33" s="1"/>
      <c r="HAT33" s="1"/>
      <c r="HAU33" s="1"/>
      <c r="HAV33" s="1"/>
      <c r="HAW33" s="1"/>
      <c r="HAX33" s="1"/>
      <c r="HAY33" s="1"/>
      <c r="HAZ33" s="1"/>
      <c r="HBA33" s="1"/>
      <c r="HBB33" s="1"/>
      <c r="HBC33" s="1"/>
      <c r="HBD33" s="1"/>
      <c r="HBE33" s="1"/>
      <c r="HBF33" s="1"/>
      <c r="HBG33" s="1"/>
      <c r="HBH33" s="1"/>
      <c r="HBI33" s="1"/>
      <c r="HBJ33" s="1"/>
      <c r="HBK33" s="1"/>
      <c r="HBL33" s="1"/>
      <c r="HBM33" s="1"/>
      <c r="HBN33" s="1"/>
      <c r="HBO33" s="1"/>
      <c r="HBP33" s="1"/>
      <c r="HBQ33" s="1"/>
      <c r="HBR33" s="1"/>
      <c r="HBS33" s="1"/>
      <c r="HBT33" s="1"/>
      <c r="HBU33" s="1"/>
      <c r="HBV33" s="1"/>
      <c r="HBW33" s="1"/>
      <c r="HBX33" s="1"/>
      <c r="HBY33" s="1"/>
      <c r="HBZ33" s="1"/>
      <c r="HCA33" s="1"/>
      <c r="HCB33" s="1"/>
      <c r="HCC33" s="1"/>
      <c r="HCD33" s="1"/>
      <c r="HCE33" s="1"/>
      <c r="HCF33" s="1"/>
      <c r="HCG33" s="1"/>
      <c r="HCH33" s="1"/>
      <c r="HCI33" s="1"/>
      <c r="HCJ33" s="1"/>
      <c r="HCK33" s="1"/>
      <c r="HCL33" s="1"/>
      <c r="HCM33" s="1"/>
      <c r="HCN33" s="1"/>
      <c r="HCO33" s="1"/>
      <c r="HCP33" s="1"/>
      <c r="HCQ33" s="1"/>
      <c r="HCR33" s="1"/>
      <c r="HCS33" s="1"/>
      <c r="HCT33" s="1"/>
      <c r="HCU33" s="1"/>
      <c r="HCV33" s="1"/>
      <c r="HCW33" s="1"/>
      <c r="HCX33" s="1"/>
      <c r="HCY33" s="1"/>
      <c r="HCZ33" s="1"/>
      <c r="HDA33" s="1"/>
      <c r="HDB33" s="1"/>
      <c r="HDC33" s="1"/>
      <c r="HDD33" s="1"/>
      <c r="HDE33" s="1"/>
      <c r="HDF33" s="1"/>
      <c r="HDG33" s="1"/>
      <c r="HDH33" s="1"/>
      <c r="HDI33" s="1"/>
      <c r="HDJ33" s="1"/>
      <c r="HDK33" s="1"/>
      <c r="HDL33" s="1"/>
      <c r="HDM33" s="1"/>
      <c r="HDN33" s="1"/>
      <c r="HDO33" s="1"/>
      <c r="HDP33" s="1"/>
      <c r="HDQ33" s="1"/>
      <c r="HDR33" s="1"/>
      <c r="HDS33" s="1"/>
      <c r="HDT33" s="1"/>
      <c r="HDU33" s="1"/>
      <c r="HDV33" s="1"/>
      <c r="HDW33" s="1"/>
      <c r="HDX33" s="1"/>
      <c r="HDY33" s="1"/>
      <c r="HDZ33" s="1"/>
      <c r="HEA33" s="1"/>
      <c r="HEB33" s="1"/>
      <c r="HEC33" s="1"/>
      <c r="HED33" s="1"/>
      <c r="HEE33" s="1"/>
      <c r="HEF33" s="1"/>
      <c r="HEG33" s="1"/>
      <c r="HEH33" s="1"/>
      <c r="HEI33" s="1"/>
      <c r="HEJ33" s="1"/>
      <c r="HEK33" s="1"/>
      <c r="HEL33" s="1"/>
      <c r="HEM33" s="1"/>
      <c r="HEN33" s="1"/>
      <c r="HEO33" s="1"/>
      <c r="HEP33" s="1"/>
      <c r="HEQ33" s="1"/>
      <c r="HER33" s="1"/>
      <c r="HES33" s="1"/>
      <c r="HET33" s="1"/>
      <c r="HEU33" s="1"/>
      <c r="HEV33" s="1"/>
      <c r="HEW33" s="1"/>
      <c r="HEX33" s="1"/>
      <c r="HEY33" s="1"/>
      <c r="HEZ33" s="1"/>
      <c r="HFA33" s="1"/>
      <c r="HFB33" s="1"/>
      <c r="HFC33" s="1"/>
      <c r="HFD33" s="1"/>
      <c r="HFE33" s="1"/>
      <c r="HFF33" s="1"/>
      <c r="HFG33" s="1"/>
      <c r="HFH33" s="1"/>
      <c r="HFI33" s="1"/>
      <c r="HFJ33" s="1"/>
      <c r="HFK33" s="1"/>
      <c r="HFL33" s="1"/>
      <c r="HFM33" s="1"/>
      <c r="HFN33" s="1"/>
      <c r="HFO33" s="1"/>
      <c r="HFP33" s="1"/>
      <c r="HFQ33" s="1"/>
      <c r="HFR33" s="1"/>
      <c r="HFS33" s="1"/>
      <c r="HFT33" s="1"/>
      <c r="HFU33" s="1"/>
      <c r="HFV33" s="1"/>
      <c r="HFW33" s="1"/>
      <c r="HFX33" s="1"/>
      <c r="HFY33" s="1"/>
      <c r="HFZ33" s="1"/>
      <c r="HGA33" s="1"/>
      <c r="HGB33" s="1"/>
      <c r="HGC33" s="1"/>
      <c r="HGD33" s="1"/>
      <c r="HGE33" s="1"/>
      <c r="HGF33" s="1"/>
      <c r="HGG33" s="1"/>
      <c r="HGH33" s="1"/>
      <c r="HGI33" s="1"/>
      <c r="HGJ33" s="1"/>
      <c r="HGK33" s="1"/>
      <c r="HGL33" s="1"/>
      <c r="HGM33" s="1"/>
      <c r="HGN33" s="1"/>
      <c r="HGO33" s="1"/>
      <c r="HGP33" s="1"/>
      <c r="HGQ33" s="1"/>
      <c r="HGR33" s="1"/>
      <c r="HGS33" s="1"/>
      <c r="HGT33" s="1"/>
      <c r="HGU33" s="1"/>
      <c r="HGV33" s="1"/>
      <c r="HGW33" s="1"/>
      <c r="HGX33" s="1"/>
      <c r="HGY33" s="1"/>
      <c r="HGZ33" s="1"/>
      <c r="HHA33" s="1"/>
      <c r="HHB33" s="1"/>
      <c r="HHC33" s="1"/>
      <c r="HHD33" s="1"/>
      <c r="HHE33" s="1"/>
      <c r="HHF33" s="1"/>
      <c r="HHG33" s="1"/>
      <c r="HHH33" s="1"/>
      <c r="HHI33" s="1"/>
      <c r="HHJ33" s="1"/>
      <c r="HHK33" s="1"/>
      <c r="HHL33" s="1"/>
      <c r="HHM33" s="1"/>
      <c r="HHN33" s="1"/>
      <c r="HHO33" s="1"/>
      <c r="HHP33" s="1"/>
      <c r="HHQ33" s="1"/>
      <c r="HHR33" s="1"/>
      <c r="HHS33" s="1"/>
      <c r="HHT33" s="1"/>
      <c r="HHU33" s="1"/>
      <c r="HHV33" s="1"/>
      <c r="HHW33" s="1"/>
      <c r="HHX33" s="1"/>
      <c r="HHY33" s="1"/>
      <c r="HHZ33" s="1"/>
      <c r="HIA33" s="1"/>
      <c r="HIB33" s="1"/>
      <c r="HIC33" s="1"/>
      <c r="HID33" s="1"/>
      <c r="HIE33" s="1"/>
      <c r="HIF33" s="1"/>
      <c r="HIG33" s="1"/>
      <c r="HIH33" s="1"/>
      <c r="HII33" s="1"/>
      <c r="HIJ33" s="1"/>
      <c r="HIK33" s="1"/>
      <c r="HIL33" s="1"/>
      <c r="HIM33" s="1"/>
      <c r="HIN33" s="1"/>
      <c r="HIO33" s="1"/>
      <c r="HIP33" s="1"/>
      <c r="HIQ33" s="1"/>
      <c r="HIR33" s="1"/>
      <c r="HIS33" s="1"/>
      <c r="HIT33" s="1"/>
      <c r="HIU33" s="1"/>
      <c r="HIV33" s="1"/>
      <c r="HIW33" s="1"/>
      <c r="HIX33" s="1"/>
      <c r="HIY33" s="1"/>
      <c r="HIZ33" s="1"/>
      <c r="HJA33" s="1"/>
      <c r="HJB33" s="1"/>
      <c r="HJC33" s="1"/>
      <c r="HJD33" s="1"/>
      <c r="HJE33" s="1"/>
      <c r="HJF33" s="1"/>
      <c r="HJG33" s="1"/>
      <c r="HJH33" s="1"/>
      <c r="HJI33" s="1"/>
      <c r="HJJ33" s="1"/>
      <c r="HJK33" s="1"/>
      <c r="HJL33" s="1"/>
      <c r="HJM33" s="1"/>
      <c r="HJN33" s="1"/>
      <c r="HJO33" s="1"/>
      <c r="HJP33" s="1"/>
      <c r="HJQ33" s="1"/>
      <c r="HJR33" s="1"/>
      <c r="HJS33" s="1"/>
      <c r="HJT33" s="1"/>
      <c r="HJU33" s="1"/>
      <c r="HJV33" s="1"/>
      <c r="HJW33" s="1"/>
      <c r="HJX33" s="1"/>
      <c r="HJY33" s="1"/>
      <c r="HJZ33" s="1"/>
      <c r="HKA33" s="1"/>
      <c r="HKB33" s="1"/>
      <c r="HKC33" s="1"/>
      <c r="HKD33" s="1"/>
      <c r="HKE33" s="1"/>
      <c r="HKF33" s="1"/>
      <c r="HKG33" s="1"/>
      <c r="HKH33" s="1"/>
      <c r="HKI33" s="1"/>
      <c r="HKJ33" s="1"/>
      <c r="HKK33" s="1"/>
      <c r="HKL33" s="1"/>
      <c r="HKM33" s="1"/>
      <c r="HKN33" s="1"/>
      <c r="HKO33" s="1"/>
      <c r="HKP33" s="1"/>
      <c r="HKQ33" s="1"/>
      <c r="HKR33" s="1"/>
      <c r="HKS33" s="1"/>
      <c r="HKT33" s="1"/>
      <c r="HKU33" s="1"/>
      <c r="HKV33" s="1"/>
      <c r="HKW33" s="1"/>
      <c r="HKX33" s="1"/>
      <c r="HKY33" s="1"/>
      <c r="HKZ33" s="1"/>
      <c r="HLA33" s="1"/>
      <c r="HLB33" s="1"/>
      <c r="HLC33" s="1"/>
      <c r="HLD33" s="1"/>
      <c r="HLE33" s="1"/>
      <c r="HLF33" s="1"/>
      <c r="HLG33" s="1"/>
      <c r="HLH33" s="1"/>
      <c r="HLI33" s="1"/>
      <c r="HLJ33" s="1"/>
      <c r="HLK33" s="1"/>
      <c r="HLL33" s="1"/>
      <c r="HLM33" s="1"/>
      <c r="HLN33" s="1"/>
      <c r="HLO33" s="1"/>
      <c r="HLP33" s="1"/>
      <c r="HLQ33" s="1"/>
      <c r="HLR33" s="1"/>
      <c r="HLS33" s="1"/>
      <c r="HLT33" s="1"/>
      <c r="HLU33" s="1"/>
      <c r="HLV33" s="1"/>
      <c r="HLW33" s="1"/>
      <c r="HLX33" s="1"/>
      <c r="HLY33" s="1"/>
      <c r="HLZ33" s="1"/>
      <c r="HMA33" s="1"/>
      <c r="HMB33" s="1"/>
      <c r="HMC33" s="1"/>
      <c r="HMD33" s="1"/>
      <c r="HME33" s="1"/>
      <c r="HMF33" s="1"/>
      <c r="HMG33" s="1"/>
      <c r="HMH33" s="1"/>
      <c r="HMI33" s="1"/>
      <c r="HMJ33" s="1"/>
      <c r="HMK33" s="1"/>
      <c r="HML33" s="1"/>
      <c r="HMM33" s="1"/>
      <c r="HMN33" s="1"/>
      <c r="HMO33" s="1"/>
      <c r="HMP33" s="1"/>
      <c r="HMQ33" s="1"/>
      <c r="HMR33" s="1"/>
      <c r="HMS33" s="1"/>
      <c r="HMT33" s="1"/>
      <c r="HMU33" s="1"/>
      <c r="HMV33" s="1"/>
      <c r="HMW33" s="1"/>
      <c r="HMX33" s="1"/>
      <c r="HMY33" s="1"/>
      <c r="HMZ33" s="1"/>
      <c r="HNA33" s="1"/>
      <c r="HNB33" s="1"/>
      <c r="HNC33" s="1"/>
      <c r="HND33" s="1"/>
      <c r="HNE33" s="1"/>
      <c r="HNF33" s="1"/>
      <c r="HNG33" s="1"/>
      <c r="HNH33" s="1"/>
      <c r="HNI33" s="1"/>
      <c r="HNJ33" s="1"/>
      <c r="HNK33" s="1"/>
      <c r="HNL33" s="1"/>
      <c r="HNM33" s="1"/>
      <c r="HNN33" s="1"/>
      <c r="HNO33" s="1"/>
      <c r="HNP33" s="1"/>
      <c r="HNQ33" s="1"/>
      <c r="HNR33" s="1"/>
      <c r="HNS33" s="1"/>
      <c r="HNT33" s="1"/>
      <c r="HNU33" s="1"/>
      <c r="HNV33" s="1"/>
      <c r="HNW33" s="1"/>
      <c r="HNX33" s="1"/>
      <c r="HNY33" s="1"/>
      <c r="HNZ33" s="1"/>
      <c r="HOA33" s="1"/>
      <c r="HOB33" s="1"/>
      <c r="HOC33" s="1"/>
      <c r="HOD33" s="1"/>
      <c r="HOE33" s="1"/>
      <c r="HOF33" s="1"/>
      <c r="HOG33" s="1"/>
      <c r="HOH33" s="1"/>
      <c r="HOI33" s="1"/>
      <c r="HOJ33" s="1"/>
      <c r="HOK33" s="1"/>
      <c r="HOL33" s="1"/>
      <c r="HOM33" s="1"/>
      <c r="HON33" s="1"/>
      <c r="HOO33" s="1"/>
      <c r="HOP33" s="1"/>
      <c r="HOQ33" s="1"/>
      <c r="HOR33" s="1"/>
      <c r="HOS33" s="1"/>
      <c r="HOT33" s="1"/>
      <c r="HOU33" s="1"/>
      <c r="HOV33" s="1"/>
      <c r="HOW33" s="1"/>
      <c r="HOX33" s="1"/>
      <c r="HOY33" s="1"/>
      <c r="HOZ33" s="1"/>
      <c r="HPA33" s="1"/>
      <c r="HPB33" s="1"/>
      <c r="HPC33" s="1"/>
      <c r="HPD33" s="1"/>
      <c r="HPE33" s="1"/>
      <c r="HPF33" s="1"/>
      <c r="HPG33" s="1"/>
      <c r="HPH33" s="1"/>
      <c r="HPI33" s="1"/>
      <c r="HPJ33" s="1"/>
      <c r="HPK33" s="1"/>
      <c r="HPL33" s="1"/>
      <c r="HPM33" s="1"/>
      <c r="HPN33" s="1"/>
      <c r="HPO33" s="1"/>
      <c r="HPP33" s="1"/>
      <c r="HPQ33" s="1"/>
      <c r="HPR33" s="1"/>
      <c r="HPS33" s="1"/>
      <c r="HPT33" s="1"/>
      <c r="HPU33" s="1"/>
      <c r="HPV33" s="1"/>
      <c r="HPW33" s="1"/>
      <c r="HPX33" s="1"/>
      <c r="HPY33" s="1"/>
      <c r="HPZ33" s="1"/>
      <c r="HQA33" s="1"/>
      <c r="HQB33" s="1"/>
      <c r="HQC33" s="1"/>
      <c r="HQD33" s="1"/>
      <c r="HQE33" s="1"/>
      <c r="HQF33" s="1"/>
      <c r="HQG33" s="1"/>
      <c r="HQH33" s="1"/>
      <c r="HQI33" s="1"/>
      <c r="HQJ33" s="1"/>
      <c r="HQK33" s="1"/>
      <c r="HQL33" s="1"/>
      <c r="HQM33" s="1"/>
      <c r="HQN33" s="1"/>
      <c r="HQO33" s="1"/>
      <c r="HQP33" s="1"/>
      <c r="HQQ33" s="1"/>
      <c r="HQR33" s="1"/>
      <c r="HQS33" s="1"/>
      <c r="HQT33" s="1"/>
      <c r="HQU33" s="1"/>
      <c r="HQV33" s="1"/>
      <c r="HQW33" s="1"/>
      <c r="HQX33" s="1"/>
      <c r="HQY33" s="1"/>
      <c r="HQZ33" s="1"/>
      <c r="HRA33" s="1"/>
      <c r="HRB33" s="1"/>
      <c r="HRC33" s="1"/>
      <c r="HRD33" s="1"/>
      <c r="HRE33" s="1"/>
      <c r="HRF33" s="1"/>
      <c r="HRG33" s="1"/>
      <c r="HRH33" s="1"/>
      <c r="HRI33" s="1"/>
      <c r="HRJ33" s="1"/>
      <c r="HRK33" s="1"/>
      <c r="HRL33" s="1"/>
      <c r="HRM33" s="1"/>
      <c r="HRN33" s="1"/>
      <c r="HRO33" s="1"/>
      <c r="HRP33" s="1"/>
      <c r="HRQ33" s="1"/>
      <c r="HRR33" s="1"/>
      <c r="HRS33" s="1"/>
      <c r="HRT33" s="1"/>
      <c r="HRU33" s="1"/>
      <c r="HRV33" s="1"/>
      <c r="HRW33" s="1"/>
      <c r="HRX33" s="1"/>
      <c r="HRY33" s="1"/>
      <c r="HRZ33" s="1"/>
      <c r="HSA33" s="1"/>
      <c r="HSB33" s="1"/>
      <c r="HSC33" s="1"/>
      <c r="HSD33" s="1"/>
      <c r="HSE33" s="1"/>
      <c r="HSF33" s="1"/>
      <c r="HSG33" s="1"/>
      <c r="HSH33" s="1"/>
      <c r="HSI33" s="1"/>
      <c r="HSJ33" s="1"/>
      <c r="HSK33" s="1"/>
      <c r="HSL33" s="1"/>
      <c r="HSM33" s="1"/>
      <c r="HSN33" s="1"/>
      <c r="HSO33" s="1"/>
      <c r="HSP33" s="1"/>
      <c r="HSQ33" s="1"/>
      <c r="HSR33" s="1"/>
      <c r="HSS33" s="1"/>
      <c r="HST33" s="1"/>
      <c r="HSU33" s="1"/>
      <c r="HSV33" s="1"/>
      <c r="HSW33" s="1"/>
      <c r="HSX33" s="1"/>
      <c r="HSY33" s="1"/>
      <c r="HSZ33" s="1"/>
      <c r="HTA33" s="1"/>
      <c r="HTB33" s="1"/>
      <c r="HTC33" s="1"/>
      <c r="HTD33" s="1"/>
      <c r="HTE33" s="1"/>
      <c r="HTF33" s="1"/>
      <c r="HTG33" s="1"/>
      <c r="HTH33" s="1"/>
      <c r="HTI33" s="1"/>
      <c r="HTJ33" s="1"/>
      <c r="HTK33" s="1"/>
      <c r="HTL33" s="1"/>
      <c r="HTM33" s="1"/>
      <c r="HTN33" s="1"/>
      <c r="HTO33" s="1"/>
      <c r="HTP33" s="1"/>
      <c r="HTQ33" s="1"/>
      <c r="HTR33" s="1"/>
      <c r="HTS33" s="1"/>
      <c r="HTT33" s="1"/>
      <c r="HTU33" s="1"/>
      <c r="HTV33" s="1"/>
      <c r="HTW33" s="1"/>
      <c r="HTX33" s="1"/>
      <c r="HTY33" s="1"/>
      <c r="HTZ33" s="1"/>
      <c r="HUA33" s="1"/>
      <c r="HUB33" s="1"/>
      <c r="HUC33" s="1"/>
      <c r="HUD33" s="1"/>
      <c r="HUE33" s="1"/>
      <c r="HUF33" s="1"/>
      <c r="HUG33" s="1"/>
      <c r="HUH33" s="1"/>
      <c r="HUI33" s="1"/>
      <c r="HUJ33" s="1"/>
      <c r="HUK33" s="1"/>
      <c r="HUL33" s="1"/>
      <c r="HUM33" s="1"/>
      <c r="HUN33" s="1"/>
      <c r="HUO33" s="1"/>
      <c r="HUP33" s="1"/>
      <c r="HUQ33" s="1"/>
      <c r="HUR33" s="1"/>
      <c r="HUS33" s="1"/>
      <c r="HUT33" s="1"/>
      <c r="HUU33" s="1"/>
      <c r="HUV33" s="1"/>
      <c r="HUW33" s="1"/>
      <c r="HUX33" s="1"/>
      <c r="HUY33" s="1"/>
      <c r="HUZ33" s="1"/>
      <c r="HVA33" s="1"/>
      <c r="HVB33" s="1"/>
      <c r="HVC33" s="1"/>
      <c r="HVD33" s="1"/>
      <c r="HVE33" s="1"/>
      <c r="HVF33" s="1"/>
      <c r="HVG33" s="1"/>
      <c r="HVH33" s="1"/>
      <c r="HVI33" s="1"/>
      <c r="HVJ33" s="1"/>
      <c r="HVK33" s="1"/>
      <c r="HVL33" s="1"/>
      <c r="HVM33" s="1"/>
      <c r="HVN33" s="1"/>
      <c r="HVO33" s="1"/>
      <c r="HVP33" s="1"/>
      <c r="HVQ33" s="1"/>
      <c r="HVR33" s="1"/>
      <c r="HVS33" s="1"/>
      <c r="HVT33" s="1"/>
      <c r="HVU33" s="1"/>
      <c r="HVV33" s="1"/>
      <c r="HVW33" s="1"/>
      <c r="HVX33" s="1"/>
      <c r="HVY33" s="1"/>
      <c r="HVZ33" s="1"/>
      <c r="HWA33" s="1"/>
      <c r="HWB33" s="1"/>
      <c r="HWC33" s="1"/>
      <c r="HWD33" s="1"/>
      <c r="HWE33" s="1"/>
      <c r="HWF33" s="1"/>
      <c r="HWG33" s="1"/>
      <c r="HWH33" s="1"/>
      <c r="HWI33" s="1"/>
      <c r="HWJ33" s="1"/>
      <c r="HWK33" s="1"/>
      <c r="HWL33" s="1"/>
      <c r="HWM33" s="1"/>
      <c r="HWN33" s="1"/>
      <c r="HWO33" s="1"/>
      <c r="HWP33" s="1"/>
      <c r="HWQ33" s="1"/>
      <c r="HWR33" s="1"/>
      <c r="HWS33" s="1"/>
      <c r="HWT33" s="1"/>
      <c r="HWU33" s="1"/>
      <c r="HWV33" s="1"/>
      <c r="HWW33" s="1"/>
      <c r="HWX33" s="1"/>
      <c r="HWY33" s="1"/>
      <c r="HWZ33" s="1"/>
      <c r="HXA33" s="1"/>
      <c r="HXB33" s="1"/>
      <c r="HXC33" s="1"/>
      <c r="HXD33" s="1"/>
      <c r="HXE33" s="1"/>
      <c r="HXF33" s="1"/>
      <c r="HXG33" s="1"/>
      <c r="HXH33" s="1"/>
      <c r="HXI33" s="1"/>
      <c r="HXJ33" s="1"/>
      <c r="HXK33" s="1"/>
      <c r="HXL33" s="1"/>
      <c r="HXM33" s="1"/>
      <c r="HXN33" s="1"/>
      <c r="HXO33" s="1"/>
      <c r="HXP33" s="1"/>
      <c r="HXQ33" s="1"/>
      <c r="HXR33" s="1"/>
      <c r="HXS33" s="1"/>
      <c r="HXT33" s="1"/>
      <c r="HXU33" s="1"/>
      <c r="HXV33" s="1"/>
      <c r="HXW33" s="1"/>
      <c r="HXX33" s="1"/>
      <c r="HXY33" s="1"/>
      <c r="HXZ33" s="1"/>
      <c r="HYA33" s="1"/>
      <c r="HYB33" s="1"/>
      <c r="HYC33" s="1"/>
      <c r="HYD33" s="1"/>
      <c r="HYE33" s="1"/>
      <c r="HYF33" s="1"/>
      <c r="HYG33" s="1"/>
      <c r="HYH33" s="1"/>
      <c r="HYI33" s="1"/>
      <c r="HYJ33" s="1"/>
      <c r="HYK33" s="1"/>
      <c r="HYL33" s="1"/>
      <c r="HYM33" s="1"/>
      <c r="HYN33" s="1"/>
      <c r="HYO33" s="1"/>
      <c r="HYP33" s="1"/>
      <c r="HYQ33" s="1"/>
      <c r="HYR33" s="1"/>
      <c r="HYS33" s="1"/>
      <c r="HYT33" s="1"/>
      <c r="HYU33" s="1"/>
      <c r="HYV33" s="1"/>
      <c r="HYW33" s="1"/>
      <c r="HYX33" s="1"/>
      <c r="HYY33" s="1"/>
      <c r="HYZ33" s="1"/>
      <c r="HZA33" s="1"/>
      <c r="HZB33" s="1"/>
      <c r="HZC33" s="1"/>
      <c r="HZD33" s="1"/>
      <c r="HZE33" s="1"/>
      <c r="HZF33" s="1"/>
      <c r="HZG33" s="1"/>
      <c r="HZH33" s="1"/>
      <c r="HZI33" s="1"/>
      <c r="HZJ33" s="1"/>
      <c r="HZK33" s="1"/>
      <c r="HZL33" s="1"/>
      <c r="HZM33" s="1"/>
      <c r="HZN33" s="1"/>
      <c r="HZO33" s="1"/>
      <c r="HZP33" s="1"/>
      <c r="HZQ33" s="1"/>
      <c r="HZR33" s="1"/>
      <c r="HZS33" s="1"/>
      <c r="HZT33" s="1"/>
      <c r="HZU33" s="1"/>
      <c r="HZV33" s="1"/>
      <c r="HZW33" s="1"/>
      <c r="HZX33" s="1"/>
      <c r="HZY33" s="1"/>
      <c r="HZZ33" s="1"/>
      <c r="IAA33" s="1"/>
      <c r="IAB33" s="1"/>
      <c r="IAC33" s="1"/>
      <c r="IAD33" s="1"/>
      <c r="IAE33" s="1"/>
      <c r="IAF33" s="1"/>
      <c r="IAG33" s="1"/>
      <c r="IAH33" s="1"/>
      <c r="IAI33" s="1"/>
      <c r="IAJ33" s="1"/>
      <c r="IAK33" s="1"/>
      <c r="IAL33" s="1"/>
      <c r="IAM33" s="1"/>
      <c r="IAN33" s="1"/>
      <c r="IAO33" s="1"/>
      <c r="IAP33" s="1"/>
      <c r="IAQ33" s="1"/>
      <c r="IAR33" s="1"/>
      <c r="IAS33" s="1"/>
      <c r="IAT33" s="1"/>
      <c r="IAU33" s="1"/>
      <c r="IAV33" s="1"/>
      <c r="IAW33" s="1"/>
      <c r="IAX33" s="1"/>
      <c r="IAY33" s="1"/>
      <c r="IAZ33" s="1"/>
      <c r="IBA33" s="1"/>
      <c r="IBB33" s="1"/>
      <c r="IBC33" s="1"/>
      <c r="IBD33" s="1"/>
      <c r="IBE33" s="1"/>
      <c r="IBF33" s="1"/>
      <c r="IBG33" s="1"/>
      <c r="IBH33" s="1"/>
      <c r="IBI33" s="1"/>
      <c r="IBJ33" s="1"/>
      <c r="IBK33" s="1"/>
      <c r="IBL33" s="1"/>
      <c r="IBM33" s="1"/>
      <c r="IBN33" s="1"/>
      <c r="IBO33" s="1"/>
      <c r="IBP33" s="1"/>
      <c r="IBQ33" s="1"/>
      <c r="IBR33" s="1"/>
      <c r="IBS33" s="1"/>
      <c r="IBT33" s="1"/>
      <c r="IBU33" s="1"/>
      <c r="IBV33" s="1"/>
      <c r="IBW33" s="1"/>
      <c r="IBX33" s="1"/>
      <c r="IBY33" s="1"/>
      <c r="IBZ33" s="1"/>
      <c r="ICA33" s="1"/>
      <c r="ICB33" s="1"/>
      <c r="ICC33" s="1"/>
      <c r="ICD33" s="1"/>
      <c r="ICE33" s="1"/>
      <c r="ICF33" s="1"/>
      <c r="ICG33" s="1"/>
      <c r="ICH33" s="1"/>
      <c r="ICI33" s="1"/>
      <c r="ICJ33" s="1"/>
      <c r="ICK33" s="1"/>
      <c r="ICL33" s="1"/>
      <c r="ICM33" s="1"/>
      <c r="ICN33" s="1"/>
      <c r="ICO33" s="1"/>
      <c r="ICP33" s="1"/>
      <c r="ICQ33" s="1"/>
      <c r="ICR33" s="1"/>
      <c r="ICS33" s="1"/>
      <c r="ICT33" s="1"/>
      <c r="ICU33" s="1"/>
      <c r="ICV33" s="1"/>
      <c r="ICW33" s="1"/>
      <c r="ICX33" s="1"/>
      <c r="ICY33" s="1"/>
      <c r="ICZ33" s="1"/>
      <c r="IDA33" s="1"/>
      <c r="IDB33" s="1"/>
      <c r="IDC33" s="1"/>
      <c r="IDD33" s="1"/>
      <c r="IDE33" s="1"/>
      <c r="IDF33" s="1"/>
      <c r="IDG33" s="1"/>
      <c r="IDH33" s="1"/>
      <c r="IDI33" s="1"/>
      <c r="IDJ33" s="1"/>
      <c r="IDK33" s="1"/>
      <c r="IDL33" s="1"/>
      <c r="IDM33" s="1"/>
      <c r="IDN33" s="1"/>
      <c r="IDO33" s="1"/>
      <c r="IDP33" s="1"/>
      <c r="IDQ33" s="1"/>
      <c r="IDR33" s="1"/>
      <c r="IDS33" s="1"/>
      <c r="IDT33" s="1"/>
      <c r="IDU33" s="1"/>
      <c r="IDV33" s="1"/>
      <c r="IDW33" s="1"/>
      <c r="IDX33" s="1"/>
      <c r="IDY33" s="1"/>
      <c r="IDZ33" s="1"/>
      <c r="IEA33" s="1"/>
      <c r="IEB33" s="1"/>
      <c r="IEC33" s="1"/>
      <c r="IED33" s="1"/>
      <c r="IEE33" s="1"/>
      <c r="IEF33" s="1"/>
      <c r="IEG33" s="1"/>
      <c r="IEH33" s="1"/>
      <c r="IEI33" s="1"/>
      <c r="IEJ33" s="1"/>
      <c r="IEK33" s="1"/>
      <c r="IEL33" s="1"/>
      <c r="IEM33" s="1"/>
      <c r="IEN33" s="1"/>
      <c r="IEO33" s="1"/>
      <c r="IEP33" s="1"/>
      <c r="IEQ33" s="1"/>
      <c r="IER33" s="1"/>
      <c r="IES33" s="1"/>
      <c r="IET33" s="1"/>
      <c r="IEU33" s="1"/>
      <c r="IEV33" s="1"/>
      <c r="IEW33" s="1"/>
      <c r="IEX33" s="1"/>
      <c r="IEY33" s="1"/>
      <c r="IEZ33" s="1"/>
      <c r="IFA33" s="1"/>
      <c r="IFB33" s="1"/>
      <c r="IFC33" s="1"/>
      <c r="IFD33" s="1"/>
      <c r="IFE33" s="1"/>
      <c r="IFF33" s="1"/>
      <c r="IFG33" s="1"/>
      <c r="IFH33" s="1"/>
      <c r="IFI33" s="1"/>
      <c r="IFJ33" s="1"/>
      <c r="IFK33" s="1"/>
      <c r="IFL33" s="1"/>
      <c r="IFM33" s="1"/>
      <c r="IFN33" s="1"/>
      <c r="IFO33" s="1"/>
      <c r="IFP33" s="1"/>
      <c r="IFQ33" s="1"/>
      <c r="IFR33" s="1"/>
      <c r="IFS33" s="1"/>
      <c r="IFT33" s="1"/>
      <c r="IFU33" s="1"/>
      <c r="IFV33" s="1"/>
      <c r="IFW33" s="1"/>
      <c r="IFX33" s="1"/>
      <c r="IFY33" s="1"/>
      <c r="IFZ33" s="1"/>
      <c r="IGA33" s="1"/>
      <c r="IGB33" s="1"/>
      <c r="IGC33" s="1"/>
      <c r="IGD33" s="1"/>
      <c r="IGE33" s="1"/>
      <c r="IGF33" s="1"/>
      <c r="IGG33" s="1"/>
      <c r="IGH33" s="1"/>
      <c r="IGI33" s="1"/>
      <c r="IGJ33" s="1"/>
      <c r="IGK33" s="1"/>
      <c r="IGL33" s="1"/>
      <c r="IGM33" s="1"/>
      <c r="IGN33" s="1"/>
      <c r="IGO33" s="1"/>
      <c r="IGP33" s="1"/>
      <c r="IGQ33" s="1"/>
      <c r="IGR33" s="1"/>
      <c r="IGS33" s="1"/>
      <c r="IGT33" s="1"/>
      <c r="IGU33" s="1"/>
      <c r="IGV33" s="1"/>
      <c r="IGW33" s="1"/>
      <c r="IGX33" s="1"/>
      <c r="IGY33" s="1"/>
      <c r="IGZ33" s="1"/>
      <c r="IHA33" s="1"/>
      <c r="IHB33" s="1"/>
      <c r="IHC33" s="1"/>
      <c r="IHD33" s="1"/>
      <c r="IHE33" s="1"/>
      <c r="IHF33" s="1"/>
      <c r="IHG33" s="1"/>
      <c r="IHH33" s="1"/>
      <c r="IHI33" s="1"/>
      <c r="IHJ33" s="1"/>
      <c r="IHK33" s="1"/>
      <c r="IHL33" s="1"/>
      <c r="IHM33" s="1"/>
      <c r="IHN33" s="1"/>
      <c r="IHO33" s="1"/>
      <c r="IHP33" s="1"/>
      <c r="IHQ33" s="1"/>
      <c r="IHR33" s="1"/>
      <c r="IHS33" s="1"/>
      <c r="IHT33" s="1"/>
      <c r="IHU33" s="1"/>
      <c r="IHV33" s="1"/>
      <c r="IHW33" s="1"/>
      <c r="IHX33" s="1"/>
      <c r="IHY33" s="1"/>
      <c r="IHZ33" s="1"/>
      <c r="IIA33" s="1"/>
      <c r="IIB33" s="1"/>
      <c r="IIC33" s="1"/>
      <c r="IID33" s="1"/>
      <c r="IIE33" s="1"/>
      <c r="IIF33" s="1"/>
      <c r="IIG33" s="1"/>
      <c r="IIH33" s="1"/>
      <c r="III33" s="1"/>
      <c r="IIJ33" s="1"/>
      <c r="IIK33" s="1"/>
      <c r="IIL33" s="1"/>
      <c r="IIM33" s="1"/>
      <c r="IIN33" s="1"/>
      <c r="IIO33" s="1"/>
      <c r="IIP33" s="1"/>
      <c r="IIQ33" s="1"/>
      <c r="IIR33" s="1"/>
      <c r="IIS33" s="1"/>
      <c r="IIT33" s="1"/>
      <c r="IIU33" s="1"/>
      <c r="IIV33" s="1"/>
      <c r="IIW33" s="1"/>
      <c r="IIX33" s="1"/>
      <c r="IIY33" s="1"/>
      <c r="IIZ33" s="1"/>
      <c r="IJA33" s="1"/>
      <c r="IJB33" s="1"/>
      <c r="IJC33" s="1"/>
      <c r="IJD33" s="1"/>
      <c r="IJE33" s="1"/>
      <c r="IJF33" s="1"/>
      <c r="IJG33" s="1"/>
      <c r="IJH33" s="1"/>
      <c r="IJI33" s="1"/>
      <c r="IJJ33" s="1"/>
      <c r="IJK33" s="1"/>
      <c r="IJL33" s="1"/>
      <c r="IJM33" s="1"/>
      <c r="IJN33" s="1"/>
      <c r="IJO33" s="1"/>
      <c r="IJP33" s="1"/>
      <c r="IJQ33" s="1"/>
      <c r="IJR33" s="1"/>
      <c r="IJS33" s="1"/>
      <c r="IJT33" s="1"/>
      <c r="IJU33" s="1"/>
      <c r="IJV33" s="1"/>
      <c r="IJW33" s="1"/>
      <c r="IJX33" s="1"/>
      <c r="IJY33" s="1"/>
      <c r="IJZ33" s="1"/>
      <c r="IKA33" s="1"/>
      <c r="IKB33" s="1"/>
      <c r="IKC33" s="1"/>
      <c r="IKD33" s="1"/>
      <c r="IKE33" s="1"/>
      <c r="IKF33" s="1"/>
      <c r="IKG33" s="1"/>
      <c r="IKH33" s="1"/>
      <c r="IKI33" s="1"/>
      <c r="IKJ33" s="1"/>
      <c r="IKK33" s="1"/>
      <c r="IKL33" s="1"/>
      <c r="IKM33" s="1"/>
      <c r="IKN33" s="1"/>
      <c r="IKO33" s="1"/>
      <c r="IKP33" s="1"/>
      <c r="IKQ33" s="1"/>
      <c r="IKR33" s="1"/>
      <c r="IKS33" s="1"/>
      <c r="IKT33" s="1"/>
      <c r="IKU33" s="1"/>
      <c r="IKV33" s="1"/>
      <c r="IKW33" s="1"/>
      <c r="IKX33" s="1"/>
      <c r="IKY33" s="1"/>
      <c r="IKZ33" s="1"/>
      <c r="ILA33" s="1"/>
      <c r="ILB33" s="1"/>
      <c r="ILC33" s="1"/>
      <c r="ILD33" s="1"/>
      <c r="ILE33" s="1"/>
      <c r="ILF33" s="1"/>
      <c r="ILG33" s="1"/>
      <c r="ILH33" s="1"/>
      <c r="ILI33" s="1"/>
      <c r="ILJ33" s="1"/>
      <c r="ILK33" s="1"/>
      <c r="ILL33" s="1"/>
      <c r="ILM33" s="1"/>
      <c r="ILN33" s="1"/>
      <c r="ILO33" s="1"/>
      <c r="ILP33" s="1"/>
      <c r="ILQ33" s="1"/>
      <c r="ILR33" s="1"/>
      <c r="ILS33" s="1"/>
      <c r="ILT33" s="1"/>
      <c r="ILU33" s="1"/>
      <c r="ILV33" s="1"/>
      <c r="ILW33" s="1"/>
      <c r="ILX33" s="1"/>
      <c r="ILY33" s="1"/>
      <c r="ILZ33" s="1"/>
      <c r="IMA33" s="1"/>
      <c r="IMB33" s="1"/>
      <c r="IMC33" s="1"/>
      <c r="IMD33" s="1"/>
      <c r="IME33" s="1"/>
      <c r="IMF33" s="1"/>
      <c r="IMG33" s="1"/>
      <c r="IMH33" s="1"/>
      <c r="IMI33" s="1"/>
      <c r="IMJ33" s="1"/>
      <c r="IMK33" s="1"/>
      <c r="IML33" s="1"/>
      <c r="IMM33" s="1"/>
      <c r="IMN33" s="1"/>
      <c r="IMO33" s="1"/>
      <c r="IMP33" s="1"/>
      <c r="IMQ33" s="1"/>
      <c r="IMR33" s="1"/>
      <c r="IMS33" s="1"/>
      <c r="IMT33" s="1"/>
      <c r="IMU33" s="1"/>
      <c r="IMV33" s="1"/>
      <c r="IMW33" s="1"/>
      <c r="IMX33" s="1"/>
      <c r="IMY33" s="1"/>
      <c r="IMZ33" s="1"/>
      <c r="INA33" s="1"/>
      <c r="INB33" s="1"/>
      <c r="INC33" s="1"/>
      <c r="IND33" s="1"/>
      <c r="INE33" s="1"/>
      <c r="INF33" s="1"/>
      <c r="ING33" s="1"/>
      <c r="INH33" s="1"/>
      <c r="INI33" s="1"/>
      <c r="INJ33" s="1"/>
      <c r="INK33" s="1"/>
      <c r="INL33" s="1"/>
      <c r="INM33" s="1"/>
      <c r="INN33" s="1"/>
      <c r="INO33" s="1"/>
      <c r="INP33" s="1"/>
      <c r="INQ33" s="1"/>
      <c r="INR33" s="1"/>
      <c r="INS33" s="1"/>
      <c r="INT33" s="1"/>
      <c r="INU33" s="1"/>
      <c r="INV33" s="1"/>
      <c r="INW33" s="1"/>
      <c r="INX33" s="1"/>
      <c r="INY33" s="1"/>
      <c r="INZ33" s="1"/>
      <c r="IOA33" s="1"/>
      <c r="IOB33" s="1"/>
      <c r="IOC33" s="1"/>
      <c r="IOD33" s="1"/>
      <c r="IOE33" s="1"/>
      <c r="IOF33" s="1"/>
      <c r="IOG33" s="1"/>
      <c r="IOH33" s="1"/>
      <c r="IOI33" s="1"/>
      <c r="IOJ33" s="1"/>
      <c r="IOK33" s="1"/>
      <c r="IOL33" s="1"/>
      <c r="IOM33" s="1"/>
      <c r="ION33" s="1"/>
      <c r="IOO33" s="1"/>
      <c r="IOP33" s="1"/>
      <c r="IOQ33" s="1"/>
      <c r="IOR33" s="1"/>
      <c r="IOS33" s="1"/>
      <c r="IOT33" s="1"/>
      <c r="IOU33" s="1"/>
      <c r="IOV33" s="1"/>
      <c r="IOW33" s="1"/>
      <c r="IOX33" s="1"/>
      <c r="IOY33" s="1"/>
      <c r="IOZ33" s="1"/>
      <c r="IPA33" s="1"/>
      <c r="IPB33" s="1"/>
      <c r="IPC33" s="1"/>
      <c r="IPD33" s="1"/>
      <c r="IPE33" s="1"/>
      <c r="IPF33" s="1"/>
      <c r="IPG33" s="1"/>
      <c r="IPH33" s="1"/>
      <c r="IPI33" s="1"/>
      <c r="IPJ33" s="1"/>
      <c r="IPK33" s="1"/>
      <c r="IPL33" s="1"/>
      <c r="IPM33" s="1"/>
      <c r="IPN33" s="1"/>
      <c r="IPO33" s="1"/>
      <c r="IPP33" s="1"/>
      <c r="IPQ33" s="1"/>
      <c r="IPR33" s="1"/>
      <c r="IPS33" s="1"/>
      <c r="IPT33" s="1"/>
      <c r="IPU33" s="1"/>
      <c r="IPV33" s="1"/>
      <c r="IPW33" s="1"/>
      <c r="IPX33" s="1"/>
      <c r="IPY33" s="1"/>
      <c r="IPZ33" s="1"/>
      <c r="IQA33" s="1"/>
      <c r="IQB33" s="1"/>
      <c r="IQC33" s="1"/>
      <c r="IQD33" s="1"/>
      <c r="IQE33" s="1"/>
      <c r="IQF33" s="1"/>
      <c r="IQG33" s="1"/>
      <c r="IQH33" s="1"/>
      <c r="IQI33" s="1"/>
      <c r="IQJ33" s="1"/>
      <c r="IQK33" s="1"/>
      <c r="IQL33" s="1"/>
      <c r="IQM33" s="1"/>
      <c r="IQN33" s="1"/>
      <c r="IQO33" s="1"/>
      <c r="IQP33" s="1"/>
      <c r="IQQ33" s="1"/>
      <c r="IQR33" s="1"/>
      <c r="IQS33" s="1"/>
      <c r="IQT33" s="1"/>
      <c r="IQU33" s="1"/>
      <c r="IQV33" s="1"/>
      <c r="IQW33" s="1"/>
      <c r="IQX33" s="1"/>
      <c r="IQY33" s="1"/>
      <c r="IQZ33" s="1"/>
      <c r="IRA33" s="1"/>
      <c r="IRB33" s="1"/>
      <c r="IRC33" s="1"/>
      <c r="IRD33" s="1"/>
      <c r="IRE33" s="1"/>
      <c r="IRF33" s="1"/>
      <c r="IRG33" s="1"/>
      <c r="IRH33" s="1"/>
      <c r="IRI33" s="1"/>
      <c r="IRJ33" s="1"/>
      <c r="IRK33" s="1"/>
      <c r="IRL33" s="1"/>
      <c r="IRM33" s="1"/>
      <c r="IRN33" s="1"/>
      <c r="IRO33" s="1"/>
      <c r="IRP33" s="1"/>
      <c r="IRQ33" s="1"/>
      <c r="IRR33" s="1"/>
      <c r="IRS33" s="1"/>
      <c r="IRT33" s="1"/>
      <c r="IRU33" s="1"/>
      <c r="IRV33" s="1"/>
      <c r="IRW33" s="1"/>
      <c r="IRX33" s="1"/>
      <c r="IRY33" s="1"/>
      <c r="IRZ33" s="1"/>
      <c r="ISA33" s="1"/>
      <c r="ISB33" s="1"/>
      <c r="ISC33" s="1"/>
      <c r="ISD33" s="1"/>
      <c r="ISE33" s="1"/>
      <c r="ISF33" s="1"/>
      <c r="ISG33" s="1"/>
      <c r="ISH33" s="1"/>
      <c r="ISI33" s="1"/>
      <c r="ISJ33" s="1"/>
      <c r="ISK33" s="1"/>
      <c r="ISL33" s="1"/>
      <c r="ISM33" s="1"/>
      <c r="ISN33" s="1"/>
      <c r="ISO33" s="1"/>
      <c r="ISP33" s="1"/>
      <c r="ISQ33" s="1"/>
      <c r="ISR33" s="1"/>
      <c r="ISS33" s="1"/>
      <c r="IST33" s="1"/>
      <c r="ISU33" s="1"/>
      <c r="ISV33" s="1"/>
      <c r="ISW33" s="1"/>
      <c r="ISX33" s="1"/>
      <c r="ISY33" s="1"/>
      <c r="ISZ33" s="1"/>
      <c r="ITA33" s="1"/>
      <c r="ITB33" s="1"/>
      <c r="ITC33" s="1"/>
      <c r="ITD33" s="1"/>
      <c r="ITE33" s="1"/>
      <c r="ITF33" s="1"/>
      <c r="ITG33" s="1"/>
      <c r="ITH33" s="1"/>
      <c r="ITI33" s="1"/>
      <c r="ITJ33" s="1"/>
      <c r="ITK33" s="1"/>
      <c r="ITL33" s="1"/>
      <c r="ITM33" s="1"/>
      <c r="ITN33" s="1"/>
      <c r="ITO33" s="1"/>
      <c r="ITP33" s="1"/>
      <c r="ITQ33" s="1"/>
      <c r="ITR33" s="1"/>
      <c r="ITS33" s="1"/>
      <c r="ITT33" s="1"/>
      <c r="ITU33" s="1"/>
      <c r="ITV33" s="1"/>
      <c r="ITW33" s="1"/>
      <c r="ITX33" s="1"/>
      <c r="ITY33" s="1"/>
      <c r="ITZ33" s="1"/>
      <c r="IUA33" s="1"/>
      <c r="IUB33" s="1"/>
      <c r="IUC33" s="1"/>
      <c r="IUD33" s="1"/>
      <c r="IUE33" s="1"/>
      <c r="IUF33" s="1"/>
      <c r="IUG33" s="1"/>
      <c r="IUH33" s="1"/>
      <c r="IUI33" s="1"/>
      <c r="IUJ33" s="1"/>
      <c r="IUK33" s="1"/>
      <c r="IUL33" s="1"/>
      <c r="IUM33" s="1"/>
      <c r="IUN33" s="1"/>
      <c r="IUO33" s="1"/>
      <c r="IUP33" s="1"/>
      <c r="IUQ33" s="1"/>
      <c r="IUR33" s="1"/>
      <c r="IUS33" s="1"/>
      <c r="IUT33" s="1"/>
      <c r="IUU33" s="1"/>
      <c r="IUV33" s="1"/>
      <c r="IUW33" s="1"/>
      <c r="IUX33" s="1"/>
      <c r="IUY33" s="1"/>
      <c r="IUZ33" s="1"/>
      <c r="IVA33" s="1"/>
      <c r="IVB33" s="1"/>
      <c r="IVC33" s="1"/>
      <c r="IVD33" s="1"/>
      <c r="IVE33" s="1"/>
      <c r="IVF33" s="1"/>
      <c r="IVG33" s="1"/>
      <c r="IVH33" s="1"/>
      <c r="IVI33" s="1"/>
      <c r="IVJ33" s="1"/>
      <c r="IVK33" s="1"/>
      <c r="IVL33" s="1"/>
      <c r="IVM33" s="1"/>
      <c r="IVN33" s="1"/>
      <c r="IVO33" s="1"/>
      <c r="IVP33" s="1"/>
      <c r="IVQ33" s="1"/>
      <c r="IVR33" s="1"/>
      <c r="IVS33" s="1"/>
      <c r="IVT33" s="1"/>
      <c r="IVU33" s="1"/>
      <c r="IVV33" s="1"/>
      <c r="IVW33" s="1"/>
      <c r="IVX33" s="1"/>
      <c r="IVY33" s="1"/>
      <c r="IVZ33" s="1"/>
      <c r="IWA33" s="1"/>
      <c r="IWB33" s="1"/>
      <c r="IWC33" s="1"/>
      <c r="IWD33" s="1"/>
      <c r="IWE33" s="1"/>
      <c r="IWF33" s="1"/>
      <c r="IWG33" s="1"/>
      <c r="IWH33" s="1"/>
      <c r="IWI33" s="1"/>
      <c r="IWJ33" s="1"/>
      <c r="IWK33" s="1"/>
      <c r="IWL33" s="1"/>
      <c r="IWM33" s="1"/>
      <c r="IWN33" s="1"/>
      <c r="IWO33" s="1"/>
      <c r="IWP33" s="1"/>
      <c r="IWQ33" s="1"/>
      <c r="IWR33" s="1"/>
      <c r="IWS33" s="1"/>
      <c r="IWT33" s="1"/>
      <c r="IWU33" s="1"/>
      <c r="IWV33" s="1"/>
      <c r="IWW33" s="1"/>
      <c r="IWX33" s="1"/>
      <c r="IWY33" s="1"/>
      <c r="IWZ33" s="1"/>
      <c r="IXA33" s="1"/>
      <c r="IXB33" s="1"/>
      <c r="IXC33" s="1"/>
      <c r="IXD33" s="1"/>
      <c r="IXE33" s="1"/>
      <c r="IXF33" s="1"/>
      <c r="IXG33" s="1"/>
      <c r="IXH33" s="1"/>
      <c r="IXI33" s="1"/>
      <c r="IXJ33" s="1"/>
      <c r="IXK33" s="1"/>
      <c r="IXL33" s="1"/>
      <c r="IXM33" s="1"/>
      <c r="IXN33" s="1"/>
      <c r="IXO33" s="1"/>
      <c r="IXP33" s="1"/>
      <c r="IXQ33" s="1"/>
      <c r="IXR33" s="1"/>
      <c r="IXS33" s="1"/>
      <c r="IXT33" s="1"/>
      <c r="IXU33" s="1"/>
      <c r="IXV33" s="1"/>
      <c r="IXW33" s="1"/>
      <c r="IXX33" s="1"/>
      <c r="IXY33" s="1"/>
      <c r="IXZ33" s="1"/>
      <c r="IYA33" s="1"/>
      <c r="IYB33" s="1"/>
      <c r="IYC33" s="1"/>
      <c r="IYD33" s="1"/>
      <c r="IYE33" s="1"/>
      <c r="IYF33" s="1"/>
      <c r="IYG33" s="1"/>
      <c r="IYH33" s="1"/>
      <c r="IYI33" s="1"/>
      <c r="IYJ33" s="1"/>
      <c r="IYK33" s="1"/>
      <c r="IYL33" s="1"/>
      <c r="IYM33" s="1"/>
      <c r="IYN33" s="1"/>
      <c r="IYO33" s="1"/>
      <c r="IYP33" s="1"/>
      <c r="IYQ33" s="1"/>
      <c r="IYR33" s="1"/>
      <c r="IYS33" s="1"/>
      <c r="IYT33" s="1"/>
      <c r="IYU33" s="1"/>
      <c r="IYV33" s="1"/>
      <c r="IYW33" s="1"/>
      <c r="IYX33" s="1"/>
      <c r="IYY33" s="1"/>
      <c r="IYZ33" s="1"/>
      <c r="IZA33" s="1"/>
      <c r="IZB33" s="1"/>
      <c r="IZC33" s="1"/>
      <c r="IZD33" s="1"/>
      <c r="IZE33" s="1"/>
      <c r="IZF33" s="1"/>
      <c r="IZG33" s="1"/>
      <c r="IZH33" s="1"/>
      <c r="IZI33" s="1"/>
      <c r="IZJ33" s="1"/>
      <c r="IZK33" s="1"/>
      <c r="IZL33" s="1"/>
      <c r="IZM33" s="1"/>
      <c r="IZN33" s="1"/>
      <c r="IZO33" s="1"/>
      <c r="IZP33" s="1"/>
      <c r="IZQ33" s="1"/>
      <c r="IZR33" s="1"/>
      <c r="IZS33" s="1"/>
      <c r="IZT33" s="1"/>
      <c r="IZU33" s="1"/>
      <c r="IZV33" s="1"/>
      <c r="IZW33" s="1"/>
      <c r="IZX33" s="1"/>
      <c r="IZY33" s="1"/>
      <c r="IZZ33" s="1"/>
      <c r="JAA33" s="1"/>
      <c r="JAB33" s="1"/>
      <c r="JAC33" s="1"/>
      <c r="JAD33" s="1"/>
      <c r="JAE33" s="1"/>
      <c r="JAF33" s="1"/>
      <c r="JAG33" s="1"/>
      <c r="JAH33" s="1"/>
      <c r="JAI33" s="1"/>
      <c r="JAJ33" s="1"/>
      <c r="JAK33" s="1"/>
      <c r="JAL33" s="1"/>
      <c r="JAM33" s="1"/>
      <c r="JAN33" s="1"/>
      <c r="JAO33" s="1"/>
      <c r="JAP33" s="1"/>
      <c r="JAQ33" s="1"/>
      <c r="JAR33" s="1"/>
      <c r="JAS33" s="1"/>
      <c r="JAT33" s="1"/>
      <c r="JAU33" s="1"/>
      <c r="JAV33" s="1"/>
      <c r="JAW33" s="1"/>
      <c r="JAX33" s="1"/>
      <c r="JAY33" s="1"/>
      <c r="JAZ33" s="1"/>
      <c r="JBA33" s="1"/>
      <c r="JBB33" s="1"/>
      <c r="JBC33" s="1"/>
      <c r="JBD33" s="1"/>
      <c r="JBE33" s="1"/>
      <c r="JBF33" s="1"/>
      <c r="JBG33" s="1"/>
      <c r="JBH33" s="1"/>
      <c r="JBI33" s="1"/>
      <c r="JBJ33" s="1"/>
      <c r="JBK33" s="1"/>
      <c r="JBL33" s="1"/>
      <c r="JBM33" s="1"/>
      <c r="JBN33" s="1"/>
      <c r="JBO33" s="1"/>
      <c r="JBP33" s="1"/>
      <c r="JBQ33" s="1"/>
      <c r="JBR33" s="1"/>
      <c r="JBS33" s="1"/>
      <c r="JBT33" s="1"/>
      <c r="JBU33" s="1"/>
      <c r="JBV33" s="1"/>
      <c r="JBW33" s="1"/>
      <c r="JBX33" s="1"/>
      <c r="JBY33" s="1"/>
      <c r="JBZ33" s="1"/>
      <c r="JCA33" s="1"/>
      <c r="JCB33" s="1"/>
      <c r="JCC33" s="1"/>
      <c r="JCD33" s="1"/>
      <c r="JCE33" s="1"/>
      <c r="JCF33" s="1"/>
      <c r="JCG33" s="1"/>
      <c r="JCH33" s="1"/>
      <c r="JCI33" s="1"/>
      <c r="JCJ33" s="1"/>
      <c r="JCK33" s="1"/>
      <c r="JCL33" s="1"/>
      <c r="JCM33" s="1"/>
      <c r="JCN33" s="1"/>
      <c r="JCO33" s="1"/>
      <c r="JCP33" s="1"/>
      <c r="JCQ33" s="1"/>
      <c r="JCR33" s="1"/>
      <c r="JCS33" s="1"/>
      <c r="JCT33" s="1"/>
      <c r="JCU33" s="1"/>
      <c r="JCV33" s="1"/>
      <c r="JCW33" s="1"/>
      <c r="JCX33" s="1"/>
      <c r="JCY33" s="1"/>
      <c r="JCZ33" s="1"/>
      <c r="JDA33" s="1"/>
      <c r="JDB33" s="1"/>
      <c r="JDC33" s="1"/>
      <c r="JDD33" s="1"/>
      <c r="JDE33" s="1"/>
      <c r="JDF33" s="1"/>
      <c r="JDG33" s="1"/>
      <c r="JDH33" s="1"/>
      <c r="JDI33" s="1"/>
      <c r="JDJ33" s="1"/>
      <c r="JDK33" s="1"/>
      <c r="JDL33" s="1"/>
      <c r="JDM33" s="1"/>
      <c r="JDN33" s="1"/>
      <c r="JDO33" s="1"/>
      <c r="JDP33" s="1"/>
      <c r="JDQ33" s="1"/>
      <c r="JDR33" s="1"/>
      <c r="JDS33" s="1"/>
      <c r="JDT33" s="1"/>
      <c r="JDU33" s="1"/>
      <c r="JDV33" s="1"/>
      <c r="JDW33" s="1"/>
      <c r="JDX33" s="1"/>
      <c r="JDY33" s="1"/>
      <c r="JDZ33" s="1"/>
      <c r="JEA33" s="1"/>
      <c r="JEB33" s="1"/>
      <c r="JEC33" s="1"/>
      <c r="JED33" s="1"/>
      <c r="JEE33" s="1"/>
      <c r="JEF33" s="1"/>
      <c r="JEG33" s="1"/>
      <c r="JEH33" s="1"/>
      <c r="JEI33" s="1"/>
      <c r="JEJ33" s="1"/>
      <c r="JEK33" s="1"/>
      <c r="JEL33" s="1"/>
      <c r="JEM33" s="1"/>
      <c r="JEN33" s="1"/>
      <c r="JEO33" s="1"/>
      <c r="JEP33" s="1"/>
      <c r="JEQ33" s="1"/>
      <c r="JER33" s="1"/>
      <c r="JES33" s="1"/>
      <c r="JET33" s="1"/>
      <c r="JEU33" s="1"/>
      <c r="JEV33" s="1"/>
      <c r="JEW33" s="1"/>
      <c r="JEX33" s="1"/>
      <c r="JEY33" s="1"/>
      <c r="JEZ33" s="1"/>
      <c r="JFA33" s="1"/>
      <c r="JFB33" s="1"/>
      <c r="JFC33" s="1"/>
      <c r="JFD33" s="1"/>
      <c r="JFE33" s="1"/>
      <c r="JFF33" s="1"/>
      <c r="JFG33" s="1"/>
      <c r="JFH33" s="1"/>
      <c r="JFI33" s="1"/>
      <c r="JFJ33" s="1"/>
      <c r="JFK33" s="1"/>
      <c r="JFL33" s="1"/>
      <c r="JFM33" s="1"/>
      <c r="JFN33" s="1"/>
      <c r="JFO33" s="1"/>
      <c r="JFP33" s="1"/>
      <c r="JFQ33" s="1"/>
      <c r="JFR33" s="1"/>
      <c r="JFS33" s="1"/>
      <c r="JFT33" s="1"/>
      <c r="JFU33" s="1"/>
      <c r="JFV33" s="1"/>
      <c r="JFW33" s="1"/>
      <c r="JFX33" s="1"/>
      <c r="JFY33" s="1"/>
      <c r="JFZ33" s="1"/>
      <c r="JGA33" s="1"/>
      <c r="JGB33" s="1"/>
      <c r="JGC33" s="1"/>
      <c r="JGD33" s="1"/>
      <c r="JGE33" s="1"/>
      <c r="JGF33" s="1"/>
      <c r="JGG33" s="1"/>
      <c r="JGH33" s="1"/>
      <c r="JGI33" s="1"/>
      <c r="JGJ33" s="1"/>
      <c r="JGK33" s="1"/>
      <c r="JGL33" s="1"/>
      <c r="JGM33" s="1"/>
      <c r="JGN33" s="1"/>
      <c r="JGO33" s="1"/>
      <c r="JGP33" s="1"/>
      <c r="JGQ33" s="1"/>
      <c r="JGR33" s="1"/>
      <c r="JGS33" s="1"/>
      <c r="JGT33" s="1"/>
      <c r="JGU33" s="1"/>
      <c r="JGV33" s="1"/>
      <c r="JGW33" s="1"/>
      <c r="JGX33" s="1"/>
      <c r="JGY33" s="1"/>
      <c r="JGZ33" s="1"/>
      <c r="JHA33" s="1"/>
      <c r="JHB33" s="1"/>
      <c r="JHC33" s="1"/>
      <c r="JHD33" s="1"/>
      <c r="JHE33" s="1"/>
      <c r="JHF33" s="1"/>
      <c r="JHG33" s="1"/>
      <c r="JHH33" s="1"/>
      <c r="JHI33" s="1"/>
      <c r="JHJ33" s="1"/>
      <c r="JHK33" s="1"/>
      <c r="JHL33" s="1"/>
      <c r="JHM33" s="1"/>
      <c r="JHN33" s="1"/>
      <c r="JHO33" s="1"/>
      <c r="JHP33" s="1"/>
      <c r="JHQ33" s="1"/>
      <c r="JHR33" s="1"/>
      <c r="JHS33" s="1"/>
      <c r="JHT33" s="1"/>
      <c r="JHU33" s="1"/>
      <c r="JHV33" s="1"/>
      <c r="JHW33" s="1"/>
      <c r="JHX33" s="1"/>
      <c r="JHY33" s="1"/>
      <c r="JHZ33" s="1"/>
      <c r="JIA33" s="1"/>
      <c r="JIB33" s="1"/>
      <c r="JIC33" s="1"/>
      <c r="JID33" s="1"/>
      <c r="JIE33" s="1"/>
      <c r="JIF33" s="1"/>
      <c r="JIG33" s="1"/>
      <c r="JIH33" s="1"/>
      <c r="JII33" s="1"/>
      <c r="JIJ33" s="1"/>
      <c r="JIK33" s="1"/>
      <c r="JIL33" s="1"/>
      <c r="JIM33" s="1"/>
      <c r="JIN33" s="1"/>
      <c r="JIO33" s="1"/>
      <c r="JIP33" s="1"/>
      <c r="JIQ33" s="1"/>
      <c r="JIR33" s="1"/>
      <c r="JIS33" s="1"/>
      <c r="JIT33" s="1"/>
      <c r="JIU33" s="1"/>
      <c r="JIV33" s="1"/>
      <c r="JIW33" s="1"/>
      <c r="JIX33" s="1"/>
      <c r="JIY33" s="1"/>
      <c r="JIZ33" s="1"/>
      <c r="JJA33" s="1"/>
      <c r="JJB33" s="1"/>
      <c r="JJC33" s="1"/>
      <c r="JJD33" s="1"/>
      <c r="JJE33" s="1"/>
      <c r="JJF33" s="1"/>
      <c r="JJG33" s="1"/>
      <c r="JJH33" s="1"/>
      <c r="JJI33" s="1"/>
      <c r="JJJ33" s="1"/>
      <c r="JJK33" s="1"/>
      <c r="JJL33" s="1"/>
      <c r="JJM33" s="1"/>
      <c r="JJN33" s="1"/>
      <c r="JJO33" s="1"/>
      <c r="JJP33" s="1"/>
      <c r="JJQ33" s="1"/>
      <c r="JJR33" s="1"/>
      <c r="JJS33" s="1"/>
      <c r="JJT33" s="1"/>
      <c r="JJU33" s="1"/>
      <c r="JJV33" s="1"/>
      <c r="JJW33" s="1"/>
      <c r="JJX33" s="1"/>
      <c r="JJY33" s="1"/>
      <c r="JJZ33" s="1"/>
      <c r="JKA33" s="1"/>
      <c r="JKB33" s="1"/>
      <c r="JKC33" s="1"/>
      <c r="JKD33" s="1"/>
      <c r="JKE33" s="1"/>
      <c r="JKF33" s="1"/>
      <c r="JKG33" s="1"/>
      <c r="JKH33" s="1"/>
      <c r="JKI33" s="1"/>
      <c r="JKJ33" s="1"/>
      <c r="JKK33" s="1"/>
      <c r="JKL33" s="1"/>
      <c r="JKM33" s="1"/>
      <c r="JKN33" s="1"/>
      <c r="JKO33" s="1"/>
      <c r="JKP33" s="1"/>
      <c r="JKQ33" s="1"/>
      <c r="JKR33" s="1"/>
      <c r="JKS33" s="1"/>
      <c r="JKT33" s="1"/>
      <c r="JKU33" s="1"/>
      <c r="JKV33" s="1"/>
      <c r="JKW33" s="1"/>
      <c r="JKX33" s="1"/>
      <c r="JKY33" s="1"/>
      <c r="JKZ33" s="1"/>
      <c r="JLA33" s="1"/>
      <c r="JLB33" s="1"/>
      <c r="JLC33" s="1"/>
      <c r="JLD33" s="1"/>
      <c r="JLE33" s="1"/>
      <c r="JLF33" s="1"/>
      <c r="JLG33" s="1"/>
      <c r="JLH33" s="1"/>
      <c r="JLI33" s="1"/>
      <c r="JLJ33" s="1"/>
      <c r="JLK33" s="1"/>
      <c r="JLL33" s="1"/>
      <c r="JLM33" s="1"/>
      <c r="JLN33" s="1"/>
      <c r="JLO33" s="1"/>
      <c r="JLP33" s="1"/>
      <c r="JLQ33" s="1"/>
      <c r="JLR33" s="1"/>
      <c r="JLS33" s="1"/>
      <c r="JLT33" s="1"/>
      <c r="JLU33" s="1"/>
      <c r="JLV33" s="1"/>
      <c r="JLW33" s="1"/>
      <c r="JLX33" s="1"/>
      <c r="JLY33" s="1"/>
      <c r="JLZ33" s="1"/>
      <c r="JMA33" s="1"/>
      <c r="JMB33" s="1"/>
      <c r="JMC33" s="1"/>
      <c r="JMD33" s="1"/>
      <c r="JME33" s="1"/>
      <c r="JMF33" s="1"/>
      <c r="JMG33" s="1"/>
      <c r="JMH33" s="1"/>
      <c r="JMI33" s="1"/>
      <c r="JMJ33" s="1"/>
      <c r="JMK33" s="1"/>
      <c r="JML33" s="1"/>
      <c r="JMM33" s="1"/>
      <c r="JMN33" s="1"/>
      <c r="JMO33" s="1"/>
      <c r="JMP33" s="1"/>
      <c r="JMQ33" s="1"/>
      <c r="JMR33" s="1"/>
      <c r="JMS33" s="1"/>
      <c r="JMT33" s="1"/>
      <c r="JMU33" s="1"/>
      <c r="JMV33" s="1"/>
      <c r="JMW33" s="1"/>
      <c r="JMX33" s="1"/>
      <c r="JMY33" s="1"/>
      <c r="JMZ33" s="1"/>
      <c r="JNA33" s="1"/>
      <c r="JNB33" s="1"/>
      <c r="JNC33" s="1"/>
      <c r="JND33" s="1"/>
      <c r="JNE33" s="1"/>
      <c r="JNF33" s="1"/>
      <c r="JNG33" s="1"/>
      <c r="JNH33" s="1"/>
      <c r="JNI33" s="1"/>
      <c r="JNJ33" s="1"/>
      <c r="JNK33" s="1"/>
      <c r="JNL33" s="1"/>
      <c r="JNM33" s="1"/>
      <c r="JNN33" s="1"/>
      <c r="JNO33" s="1"/>
      <c r="JNP33" s="1"/>
      <c r="JNQ33" s="1"/>
      <c r="JNR33" s="1"/>
      <c r="JNS33" s="1"/>
      <c r="JNT33" s="1"/>
      <c r="JNU33" s="1"/>
      <c r="JNV33" s="1"/>
      <c r="JNW33" s="1"/>
      <c r="JNX33" s="1"/>
      <c r="JNY33" s="1"/>
      <c r="JNZ33" s="1"/>
      <c r="JOA33" s="1"/>
      <c r="JOB33" s="1"/>
      <c r="JOC33" s="1"/>
      <c r="JOD33" s="1"/>
      <c r="JOE33" s="1"/>
      <c r="JOF33" s="1"/>
      <c r="JOG33" s="1"/>
      <c r="JOH33" s="1"/>
      <c r="JOI33" s="1"/>
      <c r="JOJ33" s="1"/>
      <c r="JOK33" s="1"/>
      <c r="JOL33" s="1"/>
      <c r="JOM33" s="1"/>
      <c r="JON33" s="1"/>
      <c r="JOO33" s="1"/>
      <c r="JOP33" s="1"/>
      <c r="JOQ33" s="1"/>
      <c r="JOR33" s="1"/>
      <c r="JOS33" s="1"/>
      <c r="JOT33" s="1"/>
      <c r="JOU33" s="1"/>
      <c r="JOV33" s="1"/>
      <c r="JOW33" s="1"/>
      <c r="JOX33" s="1"/>
      <c r="JOY33" s="1"/>
      <c r="JOZ33" s="1"/>
      <c r="JPA33" s="1"/>
      <c r="JPB33" s="1"/>
      <c r="JPC33" s="1"/>
      <c r="JPD33" s="1"/>
      <c r="JPE33" s="1"/>
      <c r="JPF33" s="1"/>
      <c r="JPG33" s="1"/>
      <c r="JPH33" s="1"/>
      <c r="JPI33" s="1"/>
      <c r="JPJ33" s="1"/>
      <c r="JPK33" s="1"/>
      <c r="JPL33" s="1"/>
      <c r="JPM33" s="1"/>
      <c r="JPN33" s="1"/>
      <c r="JPO33" s="1"/>
      <c r="JPP33" s="1"/>
      <c r="JPQ33" s="1"/>
      <c r="JPR33" s="1"/>
      <c r="JPS33" s="1"/>
      <c r="JPT33" s="1"/>
      <c r="JPU33" s="1"/>
      <c r="JPV33" s="1"/>
      <c r="JPW33" s="1"/>
      <c r="JPX33" s="1"/>
      <c r="JPY33" s="1"/>
      <c r="JPZ33" s="1"/>
      <c r="JQA33" s="1"/>
      <c r="JQB33" s="1"/>
      <c r="JQC33" s="1"/>
      <c r="JQD33" s="1"/>
      <c r="JQE33" s="1"/>
      <c r="JQF33" s="1"/>
      <c r="JQG33" s="1"/>
      <c r="JQH33" s="1"/>
      <c r="JQI33" s="1"/>
      <c r="JQJ33" s="1"/>
      <c r="JQK33" s="1"/>
      <c r="JQL33" s="1"/>
      <c r="JQM33" s="1"/>
      <c r="JQN33" s="1"/>
      <c r="JQO33" s="1"/>
      <c r="JQP33" s="1"/>
      <c r="JQQ33" s="1"/>
      <c r="JQR33" s="1"/>
      <c r="JQS33" s="1"/>
      <c r="JQT33" s="1"/>
      <c r="JQU33" s="1"/>
      <c r="JQV33" s="1"/>
      <c r="JQW33" s="1"/>
      <c r="JQX33" s="1"/>
      <c r="JQY33" s="1"/>
      <c r="JQZ33" s="1"/>
      <c r="JRA33" s="1"/>
      <c r="JRB33" s="1"/>
      <c r="JRC33" s="1"/>
      <c r="JRD33" s="1"/>
      <c r="JRE33" s="1"/>
      <c r="JRF33" s="1"/>
      <c r="JRG33" s="1"/>
      <c r="JRH33" s="1"/>
      <c r="JRI33" s="1"/>
      <c r="JRJ33" s="1"/>
      <c r="JRK33" s="1"/>
      <c r="JRL33" s="1"/>
      <c r="JRM33" s="1"/>
      <c r="JRN33" s="1"/>
      <c r="JRO33" s="1"/>
      <c r="JRP33" s="1"/>
      <c r="JRQ33" s="1"/>
      <c r="JRR33" s="1"/>
      <c r="JRS33" s="1"/>
      <c r="JRT33" s="1"/>
      <c r="JRU33" s="1"/>
      <c r="JRV33" s="1"/>
      <c r="JRW33" s="1"/>
      <c r="JRX33" s="1"/>
      <c r="JRY33" s="1"/>
      <c r="JRZ33" s="1"/>
      <c r="JSA33" s="1"/>
      <c r="JSB33" s="1"/>
      <c r="JSC33" s="1"/>
      <c r="JSD33" s="1"/>
      <c r="JSE33" s="1"/>
      <c r="JSF33" s="1"/>
      <c r="JSG33" s="1"/>
      <c r="JSH33" s="1"/>
      <c r="JSI33" s="1"/>
      <c r="JSJ33" s="1"/>
      <c r="JSK33" s="1"/>
      <c r="JSL33" s="1"/>
      <c r="JSM33" s="1"/>
      <c r="JSN33" s="1"/>
      <c r="JSO33" s="1"/>
      <c r="JSP33" s="1"/>
      <c r="JSQ33" s="1"/>
      <c r="JSR33" s="1"/>
      <c r="JSS33" s="1"/>
      <c r="JST33" s="1"/>
      <c r="JSU33" s="1"/>
      <c r="JSV33" s="1"/>
      <c r="JSW33" s="1"/>
      <c r="JSX33" s="1"/>
      <c r="JSY33" s="1"/>
      <c r="JSZ33" s="1"/>
      <c r="JTA33" s="1"/>
      <c r="JTB33" s="1"/>
      <c r="JTC33" s="1"/>
      <c r="JTD33" s="1"/>
      <c r="JTE33" s="1"/>
      <c r="JTF33" s="1"/>
      <c r="JTG33" s="1"/>
      <c r="JTH33" s="1"/>
      <c r="JTI33" s="1"/>
      <c r="JTJ33" s="1"/>
      <c r="JTK33" s="1"/>
      <c r="JTL33" s="1"/>
      <c r="JTM33" s="1"/>
      <c r="JTN33" s="1"/>
      <c r="JTO33" s="1"/>
      <c r="JTP33" s="1"/>
      <c r="JTQ33" s="1"/>
      <c r="JTR33" s="1"/>
      <c r="JTS33" s="1"/>
      <c r="JTT33" s="1"/>
      <c r="JTU33" s="1"/>
      <c r="JTV33" s="1"/>
      <c r="JTW33" s="1"/>
      <c r="JTX33" s="1"/>
      <c r="JTY33" s="1"/>
      <c r="JTZ33" s="1"/>
      <c r="JUA33" s="1"/>
      <c r="JUB33" s="1"/>
      <c r="JUC33" s="1"/>
      <c r="JUD33" s="1"/>
      <c r="JUE33" s="1"/>
      <c r="JUF33" s="1"/>
      <c r="JUG33" s="1"/>
      <c r="JUH33" s="1"/>
      <c r="JUI33" s="1"/>
      <c r="JUJ33" s="1"/>
      <c r="JUK33" s="1"/>
      <c r="JUL33" s="1"/>
      <c r="JUM33" s="1"/>
      <c r="JUN33" s="1"/>
      <c r="JUO33" s="1"/>
      <c r="JUP33" s="1"/>
      <c r="JUQ33" s="1"/>
      <c r="JUR33" s="1"/>
      <c r="JUS33" s="1"/>
      <c r="JUT33" s="1"/>
      <c r="JUU33" s="1"/>
      <c r="JUV33" s="1"/>
      <c r="JUW33" s="1"/>
      <c r="JUX33" s="1"/>
      <c r="JUY33" s="1"/>
      <c r="JUZ33" s="1"/>
      <c r="JVA33" s="1"/>
      <c r="JVB33" s="1"/>
      <c r="JVC33" s="1"/>
      <c r="JVD33" s="1"/>
      <c r="JVE33" s="1"/>
      <c r="JVF33" s="1"/>
      <c r="JVG33" s="1"/>
      <c r="JVH33" s="1"/>
      <c r="JVI33" s="1"/>
      <c r="JVJ33" s="1"/>
      <c r="JVK33" s="1"/>
      <c r="JVL33" s="1"/>
      <c r="JVM33" s="1"/>
      <c r="JVN33" s="1"/>
      <c r="JVO33" s="1"/>
      <c r="JVP33" s="1"/>
      <c r="JVQ33" s="1"/>
      <c r="JVR33" s="1"/>
      <c r="JVS33" s="1"/>
      <c r="JVT33" s="1"/>
      <c r="JVU33" s="1"/>
      <c r="JVV33" s="1"/>
      <c r="JVW33" s="1"/>
      <c r="JVX33" s="1"/>
      <c r="JVY33" s="1"/>
      <c r="JVZ33" s="1"/>
      <c r="JWA33" s="1"/>
      <c r="JWB33" s="1"/>
      <c r="JWC33" s="1"/>
      <c r="JWD33" s="1"/>
      <c r="JWE33" s="1"/>
      <c r="JWF33" s="1"/>
      <c r="JWG33" s="1"/>
      <c r="JWH33" s="1"/>
      <c r="JWI33" s="1"/>
      <c r="JWJ33" s="1"/>
      <c r="JWK33" s="1"/>
      <c r="JWL33" s="1"/>
      <c r="JWM33" s="1"/>
      <c r="JWN33" s="1"/>
      <c r="JWO33" s="1"/>
      <c r="JWP33" s="1"/>
      <c r="JWQ33" s="1"/>
      <c r="JWR33" s="1"/>
      <c r="JWS33" s="1"/>
      <c r="JWT33" s="1"/>
      <c r="JWU33" s="1"/>
      <c r="JWV33" s="1"/>
      <c r="JWW33" s="1"/>
      <c r="JWX33" s="1"/>
      <c r="JWY33" s="1"/>
      <c r="JWZ33" s="1"/>
      <c r="JXA33" s="1"/>
      <c r="JXB33" s="1"/>
      <c r="JXC33" s="1"/>
      <c r="JXD33" s="1"/>
      <c r="JXE33" s="1"/>
      <c r="JXF33" s="1"/>
      <c r="JXG33" s="1"/>
      <c r="JXH33" s="1"/>
      <c r="JXI33" s="1"/>
      <c r="JXJ33" s="1"/>
      <c r="JXK33" s="1"/>
      <c r="JXL33" s="1"/>
      <c r="JXM33" s="1"/>
      <c r="JXN33" s="1"/>
      <c r="JXO33" s="1"/>
      <c r="JXP33" s="1"/>
      <c r="JXQ33" s="1"/>
      <c r="JXR33" s="1"/>
      <c r="JXS33" s="1"/>
      <c r="JXT33" s="1"/>
      <c r="JXU33" s="1"/>
      <c r="JXV33" s="1"/>
      <c r="JXW33" s="1"/>
      <c r="JXX33" s="1"/>
      <c r="JXY33" s="1"/>
      <c r="JXZ33" s="1"/>
      <c r="JYA33" s="1"/>
      <c r="JYB33" s="1"/>
      <c r="JYC33" s="1"/>
      <c r="JYD33" s="1"/>
      <c r="JYE33" s="1"/>
      <c r="JYF33" s="1"/>
      <c r="JYG33" s="1"/>
      <c r="JYH33" s="1"/>
      <c r="JYI33" s="1"/>
      <c r="JYJ33" s="1"/>
      <c r="JYK33" s="1"/>
      <c r="JYL33" s="1"/>
      <c r="JYM33" s="1"/>
      <c r="JYN33" s="1"/>
      <c r="JYO33" s="1"/>
      <c r="JYP33" s="1"/>
      <c r="JYQ33" s="1"/>
      <c r="JYR33" s="1"/>
      <c r="JYS33" s="1"/>
      <c r="JYT33" s="1"/>
      <c r="JYU33" s="1"/>
      <c r="JYV33" s="1"/>
      <c r="JYW33" s="1"/>
      <c r="JYX33" s="1"/>
      <c r="JYY33" s="1"/>
      <c r="JYZ33" s="1"/>
      <c r="JZA33" s="1"/>
      <c r="JZB33" s="1"/>
      <c r="JZC33" s="1"/>
      <c r="JZD33" s="1"/>
      <c r="JZE33" s="1"/>
      <c r="JZF33" s="1"/>
      <c r="JZG33" s="1"/>
      <c r="JZH33" s="1"/>
      <c r="JZI33" s="1"/>
      <c r="JZJ33" s="1"/>
      <c r="JZK33" s="1"/>
      <c r="JZL33" s="1"/>
      <c r="JZM33" s="1"/>
      <c r="JZN33" s="1"/>
      <c r="JZO33" s="1"/>
      <c r="JZP33" s="1"/>
      <c r="JZQ33" s="1"/>
      <c r="JZR33" s="1"/>
      <c r="JZS33" s="1"/>
      <c r="JZT33" s="1"/>
      <c r="JZU33" s="1"/>
      <c r="JZV33" s="1"/>
      <c r="JZW33" s="1"/>
      <c r="JZX33" s="1"/>
      <c r="JZY33" s="1"/>
      <c r="JZZ33" s="1"/>
      <c r="KAA33" s="1"/>
      <c r="KAB33" s="1"/>
      <c r="KAC33" s="1"/>
      <c r="KAD33" s="1"/>
      <c r="KAE33" s="1"/>
      <c r="KAF33" s="1"/>
      <c r="KAG33" s="1"/>
      <c r="KAH33" s="1"/>
      <c r="KAI33" s="1"/>
      <c r="KAJ33" s="1"/>
      <c r="KAK33" s="1"/>
      <c r="KAL33" s="1"/>
      <c r="KAM33" s="1"/>
      <c r="KAN33" s="1"/>
      <c r="KAO33" s="1"/>
      <c r="KAP33" s="1"/>
      <c r="KAQ33" s="1"/>
      <c r="KAR33" s="1"/>
      <c r="KAS33" s="1"/>
      <c r="KAT33" s="1"/>
      <c r="KAU33" s="1"/>
      <c r="KAV33" s="1"/>
      <c r="KAW33" s="1"/>
      <c r="KAX33" s="1"/>
      <c r="KAY33" s="1"/>
      <c r="KAZ33" s="1"/>
      <c r="KBA33" s="1"/>
      <c r="KBB33" s="1"/>
      <c r="KBC33" s="1"/>
      <c r="KBD33" s="1"/>
      <c r="KBE33" s="1"/>
      <c r="KBF33" s="1"/>
      <c r="KBG33" s="1"/>
      <c r="KBH33" s="1"/>
      <c r="KBI33" s="1"/>
      <c r="KBJ33" s="1"/>
      <c r="KBK33" s="1"/>
      <c r="KBL33" s="1"/>
      <c r="KBM33" s="1"/>
      <c r="KBN33" s="1"/>
      <c r="KBO33" s="1"/>
      <c r="KBP33" s="1"/>
      <c r="KBQ33" s="1"/>
      <c r="KBR33" s="1"/>
      <c r="KBS33" s="1"/>
      <c r="KBT33" s="1"/>
      <c r="KBU33" s="1"/>
      <c r="KBV33" s="1"/>
      <c r="KBW33" s="1"/>
      <c r="KBX33" s="1"/>
      <c r="KBY33" s="1"/>
      <c r="KBZ33" s="1"/>
      <c r="KCA33" s="1"/>
      <c r="KCB33" s="1"/>
      <c r="KCC33" s="1"/>
      <c r="KCD33" s="1"/>
      <c r="KCE33" s="1"/>
      <c r="KCF33" s="1"/>
      <c r="KCG33" s="1"/>
      <c r="KCH33" s="1"/>
      <c r="KCI33" s="1"/>
      <c r="KCJ33" s="1"/>
      <c r="KCK33" s="1"/>
      <c r="KCL33" s="1"/>
      <c r="KCM33" s="1"/>
      <c r="KCN33" s="1"/>
      <c r="KCO33" s="1"/>
      <c r="KCP33" s="1"/>
      <c r="KCQ33" s="1"/>
      <c r="KCR33" s="1"/>
      <c r="KCS33" s="1"/>
      <c r="KCT33" s="1"/>
      <c r="KCU33" s="1"/>
      <c r="KCV33" s="1"/>
      <c r="KCW33" s="1"/>
      <c r="KCX33" s="1"/>
      <c r="KCY33" s="1"/>
      <c r="KCZ33" s="1"/>
      <c r="KDA33" s="1"/>
      <c r="KDB33" s="1"/>
      <c r="KDC33" s="1"/>
      <c r="KDD33" s="1"/>
      <c r="KDE33" s="1"/>
      <c r="KDF33" s="1"/>
      <c r="KDG33" s="1"/>
      <c r="KDH33" s="1"/>
      <c r="KDI33" s="1"/>
      <c r="KDJ33" s="1"/>
      <c r="KDK33" s="1"/>
      <c r="KDL33" s="1"/>
      <c r="KDM33" s="1"/>
      <c r="KDN33" s="1"/>
      <c r="KDO33" s="1"/>
      <c r="KDP33" s="1"/>
      <c r="KDQ33" s="1"/>
      <c r="KDR33" s="1"/>
      <c r="KDS33" s="1"/>
      <c r="KDT33" s="1"/>
      <c r="KDU33" s="1"/>
      <c r="KDV33" s="1"/>
      <c r="KDW33" s="1"/>
      <c r="KDX33" s="1"/>
      <c r="KDY33" s="1"/>
      <c r="KDZ33" s="1"/>
      <c r="KEA33" s="1"/>
      <c r="KEB33" s="1"/>
      <c r="KEC33" s="1"/>
      <c r="KED33" s="1"/>
      <c r="KEE33" s="1"/>
      <c r="KEF33" s="1"/>
      <c r="KEG33" s="1"/>
      <c r="KEH33" s="1"/>
      <c r="KEI33" s="1"/>
      <c r="KEJ33" s="1"/>
      <c r="KEK33" s="1"/>
      <c r="KEL33" s="1"/>
      <c r="KEM33" s="1"/>
      <c r="KEN33" s="1"/>
      <c r="KEO33" s="1"/>
      <c r="KEP33" s="1"/>
      <c r="KEQ33" s="1"/>
      <c r="KER33" s="1"/>
      <c r="KES33" s="1"/>
      <c r="KET33" s="1"/>
      <c r="KEU33" s="1"/>
      <c r="KEV33" s="1"/>
      <c r="KEW33" s="1"/>
      <c r="KEX33" s="1"/>
      <c r="KEY33" s="1"/>
      <c r="KEZ33" s="1"/>
      <c r="KFA33" s="1"/>
      <c r="KFB33" s="1"/>
      <c r="KFC33" s="1"/>
      <c r="KFD33" s="1"/>
      <c r="KFE33" s="1"/>
      <c r="KFF33" s="1"/>
      <c r="KFG33" s="1"/>
      <c r="KFH33" s="1"/>
      <c r="KFI33" s="1"/>
      <c r="KFJ33" s="1"/>
      <c r="KFK33" s="1"/>
      <c r="KFL33" s="1"/>
      <c r="KFM33" s="1"/>
      <c r="KFN33" s="1"/>
      <c r="KFO33" s="1"/>
      <c r="KFP33" s="1"/>
      <c r="KFQ33" s="1"/>
      <c r="KFR33" s="1"/>
      <c r="KFS33" s="1"/>
      <c r="KFT33" s="1"/>
      <c r="KFU33" s="1"/>
      <c r="KFV33" s="1"/>
      <c r="KFW33" s="1"/>
      <c r="KFX33" s="1"/>
      <c r="KFY33" s="1"/>
      <c r="KFZ33" s="1"/>
      <c r="KGA33" s="1"/>
      <c r="KGB33" s="1"/>
      <c r="KGC33" s="1"/>
      <c r="KGD33" s="1"/>
      <c r="KGE33" s="1"/>
      <c r="KGF33" s="1"/>
      <c r="KGG33" s="1"/>
      <c r="KGH33" s="1"/>
      <c r="KGI33" s="1"/>
      <c r="KGJ33" s="1"/>
      <c r="KGK33" s="1"/>
      <c r="KGL33" s="1"/>
      <c r="KGM33" s="1"/>
      <c r="KGN33" s="1"/>
      <c r="KGO33" s="1"/>
      <c r="KGP33" s="1"/>
      <c r="KGQ33" s="1"/>
      <c r="KGR33" s="1"/>
      <c r="KGS33" s="1"/>
      <c r="KGT33" s="1"/>
      <c r="KGU33" s="1"/>
      <c r="KGV33" s="1"/>
      <c r="KGW33" s="1"/>
      <c r="KGX33" s="1"/>
      <c r="KGY33" s="1"/>
      <c r="KGZ33" s="1"/>
      <c r="KHA33" s="1"/>
      <c r="KHB33" s="1"/>
      <c r="KHC33" s="1"/>
      <c r="KHD33" s="1"/>
      <c r="KHE33" s="1"/>
      <c r="KHF33" s="1"/>
      <c r="KHG33" s="1"/>
      <c r="KHH33" s="1"/>
      <c r="KHI33" s="1"/>
      <c r="KHJ33" s="1"/>
      <c r="KHK33" s="1"/>
      <c r="KHL33" s="1"/>
      <c r="KHM33" s="1"/>
      <c r="KHN33" s="1"/>
      <c r="KHO33" s="1"/>
      <c r="KHP33" s="1"/>
      <c r="KHQ33" s="1"/>
      <c r="KHR33" s="1"/>
      <c r="KHS33" s="1"/>
      <c r="KHT33" s="1"/>
      <c r="KHU33" s="1"/>
      <c r="KHV33" s="1"/>
      <c r="KHW33" s="1"/>
      <c r="KHX33" s="1"/>
      <c r="KHY33" s="1"/>
      <c r="KHZ33" s="1"/>
      <c r="KIA33" s="1"/>
      <c r="KIB33" s="1"/>
      <c r="KIC33" s="1"/>
      <c r="KID33" s="1"/>
      <c r="KIE33" s="1"/>
      <c r="KIF33" s="1"/>
      <c r="KIG33" s="1"/>
      <c r="KIH33" s="1"/>
      <c r="KII33" s="1"/>
      <c r="KIJ33" s="1"/>
      <c r="KIK33" s="1"/>
      <c r="KIL33" s="1"/>
      <c r="KIM33" s="1"/>
      <c r="KIN33" s="1"/>
      <c r="KIO33" s="1"/>
      <c r="KIP33" s="1"/>
      <c r="KIQ33" s="1"/>
      <c r="KIR33" s="1"/>
      <c r="KIS33" s="1"/>
      <c r="KIT33" s="1"/>
      <c r="KIU33" s="1"/>
      <c r="KIV33" s="1"/>
      <c r="KIW33" s="1"/>
      <c r="KIX33" s="1"/>
      <c r="KIY33" s="1"/>
      <c r="KIZ33" s="1"/>
      <c r="KJA33" s="1"/>
      <c r="KJB33" s="1"/>
      <c r="KJC33" s="1"/>
      <c r="KJD33" s="1"/>
      <c r="KJE33" s="1"/>
      <c r="KJF33" s="1"/>
      <c r="KJG33" s="1"/>
      <c r="KJH33" s="1"/>
      <c r="KJI33" s="1"/>
      <c r="KJJ33" s="1"/>
      <c r="KJK33" s="1"/>
      <c r="KJL33" s="1"/>
      <c r="KJM33" s="1"/>
      <c r="KJN33" s="1"/>
      <c r="KJO33" s="1"/>
      <c r="KJP33" s="1"/>
      <c r="KJQ33" s="1"/>
      <c r="KJR33" s="1"/>
      <c r="KJS33" s="1"/>
      <c r="KJT33" s="1"/>
      <c r="KJU33" s="1"/>
      <c r="KJV33" s="1"/>
      <c r="KJW33" s="1"/>
      <c r="KJX33" s="1"/>
      <c r="KJY33" s="1"/>
      <c r="KJZ33" s="1"/>
      <c r="KKA33" s="1"/>
      <c r="KKB33" s="1"/>
      <c r="KKC33" s="1"/>
      <c r="KKD33" s="1"/>
      <c r="KKE33" s="1"/>
      <c r="KKF33" s="1"/>
      <c r="KKG33" s="1"/>
      <c r="KKH33" s="1"/>
      <c r="KKI33" s="1"/>
      <c r="KKJ33" s="1"/>
      <c r="KKK33" s="1"/>
      <c r="KKL33" s="1"/>
      <c r="KKM33" s="1"/>
      <c r="KKN33" s="1"/>
      <c r="KKO33" s="1"/>
      <c r="KKP33" s="1"/>
      <c r="KKQ33" s="1"/>
      <c r="KKR33" s="1"/>
      <c r="KKS33" s="1"/>
      <c r="KKT33" s="1"/>
      <c r="KKU33" s="1"/>
      <c r="KKV33" s="1"/>
      <c r="KKW33" s="1"/>
      <c r="KKX33" s="1"/>
      <c r="KKY33" s="1"/>
      <c r="KKZ33" s="1"/>
      <c r="KLA33" s="1"/>
      <c r="KLB33" s="1"/>
      <c r="KLC33" s="1"/>
      <c r="KLD33" s="1"/>
      <c r="KLE33" s="1"/>
      <c r="KLF33" s="1"/>
      <c r="KLG33" s="1"/>
      <c r="KLH33" s="1"/>
      <c r="KLI33" s="1"/>
      <c r="KLJ33" s="1"/>
      <c r="KLK33" s="1"/>
      <c r="KLL33" s="1"/>
      <c r="KLM33" s="1"/>
      <c r="KLN33" s="1"/>
      <c r="KLO33" s="1"/>
      <c r="KLP33" s="1"/>
      <c r="KLQ33" s="1"/>
      <c r="KLR33" s="1"/>
      <c r="KLS33" s="1"/>
      <c r="KLT33" s="1"/>
      <c r="KLU33" s="1"/>
      <c r="KLV33" s="1"/>
      <c r="KLW33" s="1"/>
      <c r="KLX33" s="1"/>
      <c r="KLY33" s="1"/>
      <c r="KLZ33" s="1"/>
      <c r="KMA33" s="1"/>
      <c r="KMB33" s="1"/>
      <c r="KMC33" s="1"/>
      <c r="KMD33" s="1"/>
      <c r="KME33" s="1"/>
      <c r="KMF33" s="1"/>
      <c r="KMG33" s="1"/>
      <c r="KMH33" s="1"/>
      <c r="KMI33" s="1"/>
      <c r="KMJ33" s="1"/>
      <c r="KMK33" s="1"/>
      <c r="KML33" s="1"/>
      <c r="KMM33" s="1"/>
      <c r="KMN33" s="1"/>
      <c r="KMO33" s="1"/>
      <c r="KMP33" s="1"/>
      <c r="KMQ33" s="1"/>
      <c r="KMR33" s="1"/>
      <c r="KMS33" s="1"/>
      <c r="KMT33" s="1"/>
      <c r="KMU33" s="1"/>
      <c r="KMV33" s="1"/>
      <c r="KMW33" s="1"/>
      <c r="KMX33" s="1"/>
      <c r="KMY33" s="1"/>
      <c r="KMZ33" s="1"/>
      <c r="KNA33" s="1"/>
      <c r="KNB33" s="1"/>
      <c r="KNC33" s="1"/>
      <c r="KND33" s="1"/>
      <c r="KNE33" s="1"/>
      <c r="KNF33" s="1"/>
      <c r="KNG33" s="1"/>
      <c r="KNH33" s="1"/>
      <c r="KNI33" s="1"/>
      <c r="KNJ33" s="1"/>
      <c r="KNK33" s="1"/>
      <c r="KNL33" s="1"/>
      <c r="KNM33" s="1"/>
      <c r="KNN33" s="1"/>
      <c r="KNO33" s="1"/>
      <c r="KNP33" s="1"/>
      <c r="KNQ33" s="1"/>
      <c r="KNR33" s="1"/>
      <c r="KNS33" s="1"/>
      <c r="KNT33" s="1"/>
      <c r="KNU33" s="1"/>
      <c r="KNV33" s="1"/>
      <c r="KNW33" s="1"/>
      <c r="KNX33" s="1"/>
      <c r="KNY33" s="1"/>
      <c r="KNZ33" s="1"/>
      <c r="KOA33" s="1"/>
      <c r="KOB33" s="1"/>
      <c r="KOC33" s="1"/>
      <c r="KOD33" s="1"/>
      <c r="KOE33" s="1"/>
      <c r="KOF33" s="1"/>
      <c r="KOG33" s="1"/>
      <c r="KOH33" s="1"/>
      <c r="KOI33" s="1"/>
      <c r="KOJ33" s="1"/>
      <c r="KOK33" s="1"/>
      <c r="KOL33" s="1"/>
      <c r="KOM33" s="1"/>
      <c r="KON33" s="1"/>
      <c r="KOO33" s="1"/>
      <c r="KOP33" s="1"/>
      <c r="KOQ33" s="1"/>
      <c r="KOR33" s="1"/>
      <c r="KOS33" s="1"/>
      <c r="KOT33" s="1"/>
      <c r="KOU33" s="1"/>
      <c r="KOV33" s="1"/>
      <c r="KOW33" s="1"/>
      <c r="KOX33" s="1"/>
      <c r="KOY33" s="1"/>
      <c r="KOZ33" s="1"/>
      <c r="KPA33" s="1"/>
      <c r="KPB33" s="1"/>
      <c r="KPC33" s="1"/>
      <c r="KPD33" s="1"/>
      <c r="KPE33" s="1"/>
      <c r="KPF33" s="1"/>
      <c r="KPG33" s="1"/>
      <c r="KPH33" s="1"/>
      <c r="KPI33" s="1"/>
      <c r="KPJ33" s="1"/>
      <c r="KPK33" s="1"/>
      <c r="KPL33" s="1"/>
      <c r="KPM33" s="1"/>
      <c r="KPN33" s="1"/>
      <c r="KPO33" s="1"/>
      <c r="KPP33" s="1"/>
      <c r="KPQ33" s="1"/>
      <c r="KPR33" s="1"/>
      <c r="KPS33" s="1"/>
      <c r="KPT33" s="1"/>
      <c r="KPU33" s="1"/>
      <c r="KPV33" s="1"/>
      <c r="KPW33" s="1"/>
      <c r="KPX33" s="1"/>
      <c r="KPY33" s="1"/>
      <c r="KPZ33" s="1"/>
      <c r="KQA33" s="1"/>
      <c r="KQB33" s="1"/>
      <c r="KQC33" s="1"/>
      <c r="KQD33" s="1"/>
      <c r="KQE33" s="1"/>
      <c r="KQF33" s="1"/>
      <c r="KQG33" s="1"/>
      <c r="KQH33" s="1"/>
      <c r="KQI33" s="1"/>
      <c r="KQJ33" s="1"/>
      <c r="KQK33" s="1"/>
      <c r="KQL33" s="1"/>
      <c r="KQM33" s="1"/>
      <c r="KQN33" s="1"/>
      <c r="KQO33" s="1"/>
      <c r="KQP33" s="1"/>
      <c r="KQQ33" s="1"/>
      <c r="KQR33" s="1"/>
      <c r="KQS33" s="1"/>
      <c r="KQT33" s="1"/>
      <c r="KQU33" s="1"/>
      <c r="KQV33" s="1"/>
      <c r="KQW33" s="1"/>
      <c r="KQX33" s="1"/>
      <c r="KQY33" s="1"/>
      <c r="KQZ33" s="1"/>
      <c r="KRA33" s="1"/>
      <c r="KRB33" s="1"/>
      <c r="KRC33" s="1"/>
      <c r="KRD33" s="1"/>
      <c r="KRE33" s="1"/>
      <c r="KRF33" s="1"/>
      <c r="KRG33" s="1"/>
      <c r="KRH33" s="1"/>
      <c r="KRI33" s="1"/>
      <c r="KRJ33" s="1"/>
      <c r="KRK33" s="1"/>
      <c r="KRL33" s="1"/>
      <c r="KRM33" s="1"/>
      <c r="KRN33" s="1"/>
      <c r="KRO33" s="1"/>
      <c r="KRP33" s="1"/>
      <c r="KRQ33" s="1"/>
      <c r="KRR33" s="1"/>
      <c r="KRS33" s="1"/>
      <c r="KRT33" s="1"/>
      <c r="KRU33" s="1"/>
      <c r="KRV33" s="1"/>
      <c r="KRW33" s="1"/>
      <c r="KRX33" s="1"/>
      <c r="KRY33" s="1"/>
      <c r="KRZ33" s="1"/>
      <c r="KSA33" s="1"/>
      <c r="KSB33" s="1"/>
      <c r="KSC33" s="1"/>
      <c r="KSD33" s="1"/>
      <c r="KSE33" s="1"/>
      <c r="KSF33" s="1"/>
      <c r="KSG33" s="1"/>
      <c r="KSH33" s="1"/>
      <c r="KSI33" s="1"/>
      <c r="KSJ33" s="1"/>
      <c r="KSK33" s="1"/>
      <c r="KSL33" s="1"/>
      <c r="KSM33" s="1"/>
      <c r="KSN33" s="1"/>
      <c r="KSO33" s="1"/>
      <c r="KSP33" s="1"/>
      <c r="KSQ33" s="1"/>
      <c r="KSR33" s="1"/>
      <c r="KSS33" s="1"/>
      <c r="KST33" s="1"/>
      <c r="KSU33" s="1"/>
      <c r="KSV33" s="1"/>
      <c r="KSW33" s="1"/>
      <c r="KSX33" s="1"/>
      <c r="KSY33" s="1"/>
      <c r="KSZ33" s="1"/>
      <c r="KTA33" s="1"/>
      <c r="KTB33" s="1"/>
      <c r="KTC33" s="1"/>
      <c r="KTD33" s="1"/>
      <c r="KTE33" s="1"/>
      <c r="KTF33" s="1"/>
      <c r="KTG33" s="1"/>
      <c r="KTH33" s="1"/>
      <c r="KTI33" s="1"/>
      <c r="KTJ33" s="1"/>
      <c r="KTK33" s="1"/>
      <c r="KTL33" s="1"/>
      <c r="KTM33" s="1"/>
      <c r="KTN33" s="1"/>
      <c r="KTO33" s="1"/>
      <c r="KTP33" s="1"/>
      <c r="KTQ33" s="1"/>
      <c r="KTR33" s="1"/>
      <c r="KTS33" s="1"/>
      <c r="KTT33" s="1"/>
      <c r="KTU33" s="1"/>
      <c r="KTV33" s="1"/>
      <c r="KTW33" s="1"/>
      <c r="KTX33" s="1"/>
      <c r="KTY33" s="1"/>
      <c r="KTZ33" s="1"/>
      <c r="KUA33" s="1"/>
      <c r="KUB33" s="1"/>
      <c r="KUC33" s="1"/>
      <c r="KUD33" s="1"/>
      <c r="KUE33" s="1"/>
      <c r="KUF33" s="1"/>
      <c r="KUG33" s="1"/>
      <c r="KUH33" s="1"/>
      <c r="KUI33" s="1"/>
      <c r="KUJ33" s="1"/>
      <c r="KUK33" s="1"/>
      <c r="KUL33" s="1"/>
      <c r="KUM33" s="1"/>
      <c r="KUN33" s="1"/>
      <c r="KUO33" s="1"/>
      <c r="KUP33" s="1"/>
      <c r="KUQ33" s="1"/>
      <c r="KUR33" s="1"/>
      <c r="KUS33" s="1"/>
      <c r="KUT33" s="1"/>
      <c r="KUU33" s="1"/>
      <c r="KUV33" s="1"/>
      <c r="KUW33" s="1"/>
      <c r="KUX33" s="1"/>
      <c r="KUY33" s="1"/>
      <c r="KUZ33" s="1"/>
      <c r="KVA33" s="1"/>
      <c r="KVB33" s="1"/>
      <c r="KVC33" s="1"/>
      <c r="KVD33" s="1"/>
      <c r="KVE33" s="1"/>
      <c r="KVF33" s="1"/>
      <c r="KVG33" s="1"/>
      <c r="KVH33" s="1"/>
      <c r="KVI33" s="1"/>
      <c r="KVJ33" s="1"/>
      <c r="KVK33" s="1"/>
      <c r="KVL33" s="1"/>
      <c r="KVM33" s="1"/>
      <c r="KVN33" s="1"/>
      <c r="KVO33" s="1"/>
      <c r="KVP33" s="1"/>
      <c r="KVQ33" s="1"/>
      <c r="KVR33" s="1"/>
      <c r="KVS33" s="1"/>
      <c r="KVT33" s="1"/>
      <c r="KVU33" s="1"/>
      <c r="KVV33" s="1"/>
      <c r="KVW33" s="1"/>
      <c r="KVX33" s="1"/>
      <c r="KVY33" s="1"/>
      <c r="KVZ33" s="1"/>
      <c r="KWA33" s="1"/>
      <c r="KWB33" s="1"/>
      <c r="KWC33" s="1"/>
      <c r="KWD33" s="1"/>
      <c r="KWE33" s="1"/>
      <c r="KWF33" s="1"/>
      <c r="KWG33" s="1"/>
      <c r="KWH33" s="1"/>
      <c r="KWI33" s="1"/>
      <c r="KWJ33" s="1"/>
      <c r="KWK33" s="1"/>
      <c r="KWL33" s="1"/>
      <c r="KWM33" s="1"/>
      <c r="KWN33" s="1"/>
      <c r="KWO33" s="1"/>
      <c r="KWP33" s="1"/>
      <c r="KWQ33" s="1"/>
      <c r="KWR33" s="1"/>
      <c r="KWS33" s="1"/>
      <c r="KWT33" s="1"/>
      <c r="KWU33" s="1"/>
      <c r="KWV33" s="1"/>
      <c r="KWW33" s="1"/>
      <c r="KWX33" s="1"/>
      <c r="KWY33" s="1"/>
      <c r="KWZ33" s="1"/>
      <c r="KXA33" s="1"/>
      <c r="KXB33" s="1"/>
      <c r="KXC33" s="1"/>
      <c r="KXD33" s="1"/>
      <c r="KXE33" s="1"/>
      <c r="KXF33" s="1"/>
      <c r="KXG33" s="1"/>
      <c r="KXH33" s="1"/>
      <c r="KXI33" s="1"/>
      <c r="KXJ33" s="1"/>
      <c r="KXK33" s="1"/>
      <c r="KXL33" s="1"/>
      <c r="KXM33" s="1"/>
      <c r="KXN33" s="1"/>
      <c r="KXO33" s="1"/>
      <c r="KXP33" s="1"/>
      <c r="KXQ33" s="1"/>
      <c r="KXR33" s="1"/>
      <c r="KXS33" s="1"/>
      <c r="KXT33" s="1"/>
      <c r="KXU33" s="1"/>
      <c r="KXV33" s="1"/>
      <c r="KXW33" s="1"/>
      <c r="KXX33" s="1"/>
      <c r="KXY33" s="1"/>
      <c r="KXZ33" s="1"/>
      <c r="KYA33" s="1"/>
      <c r="KYB33" s="1"/>
      <c r="KYC33" s="1"/>
      <c r="KYD33" s="1"/>
      <c r="KYE33" s="1"/>
      <c r="KYF33" s="1"/>
      <c r="KYG33" s="1"/>
      <c r="KYH33" s="1"/>
      <c r="KYI33" s="1"/>
      <c r="KYJ33" s="1"/>
      <c r="KYK33" s="1"/>
      <c r="KYL33" s="1"/>
      <c r="KYM33" s="1"/>
      <c r="KYN33" s="1"/>
      <c r="KYO33" s="1"/>
      <c r="KYP33" s="1"/>
      <c r="KYQ33" s="1"/>
      <c r="KYR33" s="1"/>
      <c r="KYS33" s="1"/>
      <c r="KYT33" s="1"/>
      <c r="KYU33" s="1"/>
      <c r="KYV33" s="1"/>
      <c r="KYW33" s="1"/>
      <c r="KYX33" s="1"/>
      <c r="KYY33" s="1"/>
      <c r="KYZ33" s="1"/>
      <c r="KZA33" s="1"/>
      <c r="KZB33" s="1"/>
      <c r="KZC33" s="1"/>
      <c r="KZD33" s="1"/>
      <c r="KZE33" s="1"/>
      <c r="KZF33" s="1"/>
      <c r="KZG33" s="1"/>
      <c r="KZH33" s="1"/>
      <c r="KZI33" s="1"/>
      <c r="KZJ33" s="1"/>
      <c r="KZK33" s="1"/>
      <c r="KZL33" s="1"/>
      <c r="KZM33" s="1"/>
      <c r="KZN33" s="1"/>
      <c r="KZO33" s="1"/>
      <c r="KZP33" s="1"/>
      <c r="KZQ33" s="1"/>
      <c r="KZR33" s="1"/>
      <c r="KZS33" s="1"/>
      <c r="KZT33" s="1"/>
      <c r="KZU33" s="1"/>
      <c r="KZV33" s="1"/>
      <c r="KZW33" s="1"/>
    </row>
    <row r="34" spans="1:8135" s="2" customFormat="1" ht="51" customHeight="1" x14ac:dyDescent="0.2">
      <c r="A34" s="39">
        <v>1</v>
      </c>
      <c r="B34" s="39">
        <v>1</v>
      </c>
      <c r="C34" s="16">
        <v>1.3</v>
      </c>
      <c r="D34" s="41" t="s">
        <v>409</v>
      </c>
      <c r="E34" s="16" t="s">
        <v>223</v>
      </c>
      <c r="F34" s="7" t="s">
        <v>56</v>
      </c>
      <c r="G34" s="17" t="s">
        <v>610</v>
      </c>
      <c r="H34" s="17" t="s">
        <v>576</v>
      </c>
      <c r="I34" s="79" t="s">
        <v>10</v>
      </c>
      <c r="J34" s="17" t="s">
        <v>412</v>
      </c>
      <c r="K34" s="79" t="s">
        <v>566</v>
      </c>
      <c r="L34" s="17" t="s">
        <v>611</v>
      </c>
      <c r="M34" s="19" t="s">
        <v>1435</v>
      </c>
      <c r="N34" s="44" t="s">
        <v>1601</v>
      </c>
      <c r="O34" s="43" t="s">
        <v>567</v>
      </c>
      <c r="P34" s="79" t="s">
        <v>612</v>
      </c>
      <c r="Q34" s="17" t="s">
        <v>1604</v>
      </c>
      <c r="R34" s="39" t="s">
        <v>602</v>
      </c>
      <c r="S34" s="92" t="s">
        <v>1597</v>
      </c>
      <c r="T34" s="157"/>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row>
    <row r="35" spans="1:8135" s="2" customFormat="1" ht="48" customHeight="1" x14ac:dyDescent="0.2">
      <c r="A35" s="39">
        <v>1</v>
      </c>
      <c r="B35" s="39">
        <v>1</v>
      </c>
      <c r="C35" s="16">
        <v>1.4</v>
      </c>
      <c r="D35" s="41" t="s">
        <v>417</v>
      </c>
      <c r="E35" s="39" t="s">
        <v>41</v>
      </c>
      <c r="F35" s="7" t="s">
        <v>34</v>
      </c>
      <c r="G35" s="17" t="s">
        <v>614</v>
      </c>
      <c r="H35" s="17" t="s">
        <v>408</v>
      </c>
      <c r="I35" s="79" t="s">
        <v>22</v>
      </c>
      <c r="J35" s="17" t="s">
        <v>17</v>
      </c>
      <c r="K35" s="79" t="s">
        <v>566</v>
      </c>
      <c r="L35" s="17" t="s">
        <v>552</v>
      </c>
      <c r="M35" s="17" t="s">
        <v>1436</v>
      </c>
      <c r="N35" s="17" t="s">
        <v>617</v>
      </c>
      <c r="O35" s="7" t="s">
        <v>567</v>
      </c>
      <c r="P35" s="79" t="s">
        <v>554</v>
      </c>
      <c r="Q35" s="17" t="s">
        <v>553</v>
      </c>
      <c r="R35" s="39" t="s">
        <v>615</v>
      </c>
      <c r="S35" s="93">
        <v>25</v>
      </c>
      <c r="T35" s="151">
        <f>((S35-S36)/S35)</f>
        <v>0.72</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row>
    <row r="36" spans="1:8135" s="2" customFormat="1" ht="48" customHeight="1" x14ac:dyDescent="0.2">
      <c r="A36" s="39">
        <v>1</v>
      </c>
      <c r="B36" s="39">
        <v>1</v>
      </c>
      <c r="C36" s="16">
        <v>1.4</v>
      </c>
      <c r="D36" s="41" t="s">
        <v>417</v>
      </c>
      <c r="E36" s="39" t="s">
        <v>41</v>
      </c>
      <c r="F36" s="7" t="s">
        <v>34</v>
      </c>
      <c r="G36" s="17" t="s">
        <v>614</v>
      </c>
      <c r="H36" s="17" t="s">
        <v>408</v>
      </c>
      <c r="I36" s="79" t="s">
        <v>22</v>
      </c>
      <c r="J36" s="17" t="s">
        <v>17</v>
      </c>
      <c r="K36" s="79" t="s">
        <v>566</v>
      </c>
      <c r="L36" s="17" t="s">
        <v>552</v>
      </c>
      <c r="M36" s="17" t="s">
        <v>1436</v>
      </c>
      <c r="N36" s="17" t="s">
        <v>617</v>
      </c>
      <c r="O36" s="7" t="s">
        <v>567</v>
      </c>
      <c r="P36" s="79" t="s">
        <v>555</v>
      </c>
      <c r="Q36" s="17" t="s">
        <v>616</v>
      </c>
      <c r="R36" s="39" t="s">
        <v>615</v>
      </c>
      <c r="S36" s="93">
        <v>7</v>
      </c>
      <c r="T36" s="15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row>
    <row r="37" spans="1:8135" s="61" customFormat="1" ht="60.75" customHeight="1" x14ac:dyDescent="0.25">
      <c r="A37" s="39">
        <v>1</v>
      </c>
      <c r="B37" s="39">
        <v>1</v>
      </c>
      <c r="C37" s="16">
        <v>1.4</v>
      </c>
      <c r="D37" s="40" t="s">
        <v>417</v>
      </c>
      <c r="E37" s="16" t="s">
        <v>41</v>
      </c>
      <c r="F37" s="110" t="s">
        <v>876</v>
      </c>
      <c r="G37" s="77" t="s">
        <v>876</v>
      </c>
      <c r="H37" s="67" t="s">
        <v>408</v>
      </c>
      <c r="I37" s="77" t="s">
        <v>22</v>
      </c>
      <c r="J37" s="17" t="s">
        <v>17</v>
      </c>
      <c r="K37" s="77" t="s">
        <v>825</v>
      </c>
      <c r="L37" s="67" t="s">
        <v>1239</v>
      </c>
      <c r="M37" s="88" t="s">
        <v>1459</v>
      </c>
      <c r="N37" s="77" t="s">
        <v>1250</v>
      </c>
      <c r="O37" s="77" t="s">
        <v>567</v>
      </c>
      <c r="P37" s="14"/>
      <c r="Q37" s="15" t="s">
        <v>1245</v>
      </c>
      <c r="R37" s="49" t="s">
        <v>620</v>
      </c>
      <c r="S37" s="93">
        <v>0</v>
      </c>
      <c r="T37" s="151" t="s">
        <v>1597</v>
      </c>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row>
    <row r="38" spans="1:8135" s="61" customFormat="1" ht="60.75" customHeight="1" x14ac:dyDescent="0.25">
      <c r="A38" s="39">
        <v>1</v>
      </c>
      <c r="B38" s="39">
        <v>1</v>
      </c>
      <c r="C38" s="16">
        <v>1.4</v>
      </c>
      <c r="D38" s="40" t="s">
        <v>417</v>
      </c>
      <c r="E38" s="16" t="s">
        <v>41</v>
      </c>
      <c r="F38" s="110" t="s">
        <v>56</v>
      </c>
      <c r="G38" s="77" t="s">
        <v>1240</v>
      </c>
      <c r="H38" s="67" t="s">
        <v>408</v>
      </c>
      <c r="I38" s="77" t="s">
        <v>22</v>
      </c>
      <c r="J38" s="17" t="s">
        <v>17</v>
      </c>
      <c r="K38" s="77" t="s">
        <v>825</v>
      </c>
      <c r="L38" s="67" t="s">
        <v>1241</v>
      </c>
      <c r="M38" s="88" t="s">
        <v>1459</v>
      </c>
      <c r="N38" s="77" t="s">
        <v>1250</v>
      </c>
      <c r="O38" s="77" t="s">
        <v>567</v>
      </c>
      <c r="P38" s="14"/>
      <c r="Q38" s="15" t="s">
        <v>1246</v>
      </c>
      <c r="R38" s="49" t="s">
        <v>620</v>
      </c>
      <c r="S38" s="92">
        <v>0</v>
      </c>
      <c r="T38" s="151"/>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row>
    <row r="39" spans="1:8135" s="61" customFormat="1" ht="162.75" customHeight="1" x14ac:dyDescent="0.25">
      <c r="A39" s="39">
        <v>1</v>
      </c>
      <c r="B39" s="39">
        <v>1</v>
      </c>
      <c r="C39" s="16">
        <v>1.4</v>
      </c>
      <c r="D39" s="40" t="s">
        <v>417</v>
      </c>
      <c r="E39" s="16" t="s">
        <v>223</v>
      </c>
      <c r="F39" s="110" t="s">
        <v>56</v>
      </c>
      <c r="G39" s="77" t="s">
        <v>1240</v>
      </c>
      <c r="H39" s="67" t="s">
        <v>408</v>
      </c>
      <c r="I39" s="77" t="s">
        <v>22</v>
      </c>
      <c r="J39" s="17" t="s">
        <v>13</v>
      </c>
      <c r="K39" s="77" t="s">
        <v>825</v>
      </c>
      <c r="L39" s="67" t="s">
        <v>1242</v>
      </c>
      <c r="M39" s="88" t="s">
        <v>1437</v>
      </c>
      <c r="N39" s="77" t="s">
        <v>1249</v>
      </c>
      <c r="O39" s="77" t="s">
        <v>567</v>
      </c>
      <c r="P39" s="14" t="s">
        <v>1243</v>
      </c>
      <c r="Q39" s="15" t="s">
        <v>1247</v>
      </c>
      <c r="R39" s="49" t="s">
        <v>1074</v>
      </c>
      <c r="S39" s="93" t="s">
        <v>1597</v>
      </c>
      <c r="T39" s="151" t="s">
        <v>1597</v>
      </c>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row>
    <row r="40" spans="1:8135" s="61" customFormat="1" ht="162.75" customHeight="1" x14ac:dyDescent="0.25">
      <c r="A40" s="39">
        <v>1</v>
      </c>
      <c r="B40" s="39">
        <v>1</v>
      </c>
      <c r="C40" s="16">
        <v>1.4</v>
      </c>
      <c r="D40" s="40" t="s">
        <v>417</v>
      </c>
      <c r="E40" s="16" t="s">
        <v>223</v>
      </c>
      <c r="F40" s="110" t="s">
        <v>56</v>
      </c>
      <c r="G40" s="77" t="s">
        <v>1240</v>
      </c>
      <c r="H40" s="67" t="s">
        <v>408</v>
      </c>
      <c r="I40" s="77" t="s">
        <v>22</v>
      </c>
      <c r="J40" s="17" t="s">
        <v>13</v>
      </c>
      <c r="K40" s="77" t="s">
        <v>825</v>
      </c>
      <c r="L40" s="67" t="s">
        <v>1244</v>
      </c>
      <c r="M40" s="88" t="s">
        <v>1437</v>
      </c>
      <c r="N40" s="77" t="s">
        <v>1249</v>
      </c>
      <c r="O40" s="77" t="s">
        <v>567</v>
      </c>
      <c r="P40" s="14" t="s">
        <v>500</v>
      </c>
      <c r="Q40" s="15" t="s">
        <v>1248</v>
      </c>
      <c r="R40" s="49" t="s">
        <v>1074</v>
      </c>
      <c r="S40" s="92" t="s">
        <v>1597</v>
      </c>
      <c r="T40" s="151"/>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row>
    <row r="41" spans="1:8135" ht="36" x14ac:dyDescent="0.2">
      <c r="A41" s="39">
        <v>1</v>
      </c>
      <c r="B41" s="39">
        <v>2</v>
      </c>
      <c r="C41" s="39">
        <v>2.1</v>
      </c>
      <c r="D41" s="41" t="s">
        <v>409</v>
      </c>
      <c r="E41" s="39" t="s">
        <v>223</v>
      </c>
      <c r="F41" s="7" t="s">
        <v>163</v>
      </c>
      <c r="G41" s="17" t="s">
        <v>163</v>
      </c>
      <c r="H41" s="17" t="s">
        <v>408</v>
      </c>
      <c r="I41" s="79" t="s">
        <v>10</v>
      </c>
      <c r="J41" s="17" t="s">
        <v>17</v>
      </c>
      <c r="K41" s="79" t="s">
        <v>566</v>
      </c>
      <c r="L41" s="17" t="s">
        <v>1251</v>
      </c>
      <c r="M41" s="7" t="s">
        <v>1438</v>
      </c>
      <c r="N41" s="79" t="s">
        <v>1254</v>
      </c>
      <c r="O41" s="79" t="s">
        <v>567</v>
      </c>
      <c r="P41" s="79" t="s">
        <v>285</v>
      </c>
      <c r="Q41" s="17" t="s">
        <v>1252</v>
      </c>
      <c r="R41" s="49" t="s">
        <v>621</v>
      </c>
      <c r="S41" s="92" t="s">
        <v>1597</v>
      </c>
      <c r="T41" s="151" t="s">
        <v>1597</v>
      </c>
    </row>
    <row r="42" spans="1:8135" ht="55.5" customHeight="1" x14ac:dyDescent="0.2">
      <c r="A42" s="39">
        <v>1</v>
      </c>
      <c r="B42" s="39">
        <v>2</v>
      </c>
      <c r="C42" s="39">
        <v>2.1</v>
      </c>
      <c r="D42" s="41" t="s">
        <v>409</v>
      </c>
      <c r="E42" s="39" t="s">
        <v>223</v>
      </c>
      <c r="F42" s="7" t="s">
        <v>163</v>
      </c>
      <c r="G42" s="17" t="s">
        <v>163</v>
      </c>
      <c r="H42" s="17" t="s">
        <v>408</v>
      </c>
      <c r="I42" s="79" t="s">
        <v>10</v>
      </c>
      <c r="J42" s="17" t="s">
        <v>17</v>
      </c>
      <c r="K42" s="79" t="s">
        <v>566</v>
      </c>
      <c r="L42" s="17" t="s">
        <v>1251</v>
      </c>
      <c r="M42" s="7" t="s">
        <v>1438</v>
      </c>
      <c r="N42" s="79" t="s">
        <v>1254</v>
      </c>
      <c r="O42" s="79" t="s">
        <v>567</v>
      </c>
      <c r="P42" s="79" t="s">
        <v>286</v>
      </c>
      <c r="Q42" s="17" t="s">
        <v>1253</v>
      </c>
      <c r="R42" s="49" t="s">
        <v>621</v>
      </c>
      <c r="S42" s="92" t="s">
        <v>1597</v>
      </c>
      <c r="T42" s="151"/>
    </row>
    <row r="43" spans="1:8135" ht="57.75" customHeight="1" x14ac:dyDescent="0.2">
      <c r="A43" s="39">
        <v>1</v>
      </c>
      <c r="B43" s="39">
        <v>2</v>
      </c>
      <c r="C43" s="39">
        <v>2.2999999999999998</v>
      </c>
      <c r="D43" s="40" t="s">
        <v>409</v>
      </c>
      <c r="E43" s="16" t="s">
        <v>9</v>
      </c>
      <c r="F43" s="7" t="s">
        <v>56</v>
      </c>
      <c r="G43" s="17" t="s">
        <v>1160</v>
      </c>
      <c r="H43" s="17" t="s">
        <v>408</v>
      </c>
      <c r="I43" s="79" t="s">
        <v>10</v>
      </c>
      <c r="J43" s="17" t="s">
        <v>13</v>
      </c>
      <c r="K43" s="79" t="s">
        <v>1460</v>
      </c>
      <c r="L43" s="17" t="s">
        <v>247</v>
      </c>
      <c r="M43" s="17" t="s">
        <v>1378</v>
      </c>
      <c r="N43" s="17" t="s">
        <v>655</v>
      </c>
      <c r="O43" s="79" t="s">
        <v>619</v>
      </c>
      <c r="P43" s="79" t="s">
        <v>248</v>
      </c>
      <c r="Q43" s="17" t="s">
        <v>249</v>
      </c>
      <c r="R43" s="49" t="s">
        <v>620</v>
      </c>
      <c r="S43" s="94">
        <v>457969935.05000001</v>
      </c>
      <c r="T43" s="205">
        <f>S43/S44</f>
        <v>529.57970240986151</v>
      </c>
    </row>
    <row r="44" spans="1:8135" ht="51.75" customHeight="1" x14ac:dyDescent="0.2">
      <c r="A44" s="39">
        <v>1</v>
      </c>
      <c r="B44" s="39">
        <v>2</v>
      </c>
      <c r="C44" s="39">
        <v>2.2999999999999998</v>
      </c>
      <c r="D44" s="40" t="s">
        <v>409</v>
      </c>
      <c r="E44" s="16" t="s">
        <v>9</v>
      </c>
      <c r="F44" s="7" t="s">
        <v>1039</v>
      </c>
      <c r="G44" s="17" t="s">
        <v>610</v>
      </c>
      <c r="H44" s="17" t="s">
        <v>408</v>
      </c>
      <c r="I44" s="79" t="s">
        <v>10</v>
      </c>
      <c r="J44" s="17" t="s">
        <v>13</v>
      </c>
      <c r="K44" s="79" t="s">
        <v>1460</v>
      </c>
      <c r="L44" s="17" t="s">
        <v>247</v>
      </c>
      <c r="M44" s="17" t="s">
        <v>1378</v>
      </c>
      <c r="N44" s="17" t="s">
        <v>655</v>
      </c>
      <c r="O44" s="79" t="s">
        <v>619</v>
      </c>
      <c r="P44" s="79" t="s">
        <v>115</v>
      </c>
      <c r="Q44" s="17" t="s">
        <v>116</v>
      </c>
      <c r="R44" s="79" t="s">
        <v>623</v>
      </c>
      <c r="S44" s="95">
        <v>864780</v>
      </c>
      <c r="T44" s="205"/>
    </row>
    <row r="45" spans="1:8135" ht="46.5" customHeight="1" x14ac:dyDescent="0.2">
      <c r="A45" s="39">
        <v>1</v>
      </c>
      <c r="B45" s="39">
        <v>2</v>
      </c>
      <c r="C45" s="39">
        <v>2.2999999999999998</v>
      </c>
      <c r="D45" s="40" t="s">
        <v>409</v>
      </c>
      <c r="E45" s="39" t="s">
        <v>9</v>
      </c>
      <c r="F45" s="7" t="s">
        <v>163</v>
      </c>
      <c r="G45" s="17" t="s">
        <v>625</v>
      </c>
      <c r="H45" s="17" t="s">
        <v>408</v>
      </c>
      <c r="I45" s="79" t="s">
        <v>10</v>
      </c>
      <c r="J45" s="17" t="s">
        <v>17</v>
      </c>
      <c r="K45" s="79" t="s">
        <v>626</v>
      </c>
      <c r="L45" s="17" t="s">
        <v>256</v>
      </c>
      <c r="M45" s="17" t="s">
        <v>1377</v>
      </c>
      <c r="N45" s="17" t="s">
        <v>653</v>
      </c>
      <c r="O45" s="79" t="s">
        <v>567</v>
      </c>
      <c r="P45" s="79" t="s">
        <v>257</v>
      </c>
      <c r="Q45" s="17" t="s">
        <v>258</v>
      </c>
      <c r="R45" s="49" t="s">
        <v>627</v>
      </c>
      <c r="S45" s="92">
        <v>939</v>
      </c>
      <c r="T45" s="170">
        <f>S45/S46</f>
        <v>0.91076624636275461</v>
      </c>
    </row>
    <row r="46" spans="1:8135" ht="43.5" customHeight="1" x14ac:dyDescent="0.2">
      <c r="A46" s="39">
        <v>1</v>
      </c>
      <c r="B46" s="39">
        <v>2</v>
      </c>
      <c r="C46" s="39">
        <v>2.2999999999999998</v>
      </c>
      <c r="D46" s="40" t="s">
        <v>409</v>
      </c>
      <c r="E46" s="39" t="s">
        <v>9</v>
      </c>
      <c r="F46" s="7" t="s">
        <v>163</v>
      </c>
      <c r="G46" s="17" t="s">
        <v>625</v>
      </c>
      <c r="H46" s="17" t="s">
        <v>408</v>
      </c>
      <c r="I46" s="79" t="s">
        <v>10</v>
      </c>
      <c r="J46" s="17" t="s">
        <v>17</v>
      </c>
      <c r="K46" s="79" t="s">
        <v>626</v>
      </c>
      <c r="L46" s="17" t="s">
        <v>256</v>
      </c>
      <c r="M46" s="17" t="s">
        <v>1377</v>
      </c>
      <c r="N46" s="17" t="s">
        <v>653</v>
      </c>
      <c r="O46" s="79" t="s">
        <v>567</v>
      </c>
      <c r="P46" s="79" t="s">
        <v>254</v>
      </c>
      <c r="Q46" s="17" t="s">
        <v>255</v>
      </c>
      <c r="R46" s="49" t="s">
        <v>627</v>
      </c>
      <c r="S46" s="96">
        <v>1031</v>
      </c>
      <c r="T46" s="170"/>
    </row>
    <row r="47" spans="1:8135" ht="54" customHeight="1" x14ac:dyDescent="0.2">
      <c r="A47" s="39">
        <v>1</v>
      </c>
      <c r="B47" s="39">
        <v>2</v>
      </c>
      <c r="C47" s="39">
        <v>2.2999999999999998</v>
      </c>
      <c r="D47" s="40" t="s">
        <v>409</v>
      </c>
      <c r="E47" s="39" t="s">
        <v>1482</v>
      </c>
      <c r="F47" s="7" t="s">
        <v>163</v>
      </c>
      <c r="G47" s="17" t="s">
        <v>163</v>
      </c>
      <c r="H47" s="17" t="s">
        <v>408</v>
      </c>
      <c r="I47" s="79" t="s">
        <v>10</v>
      </c>
      <c r="J47" s="17" t="s">
        <v>13</v>
      </c>
      <c r="K47" s="79" t="s">
        <v>628</v>
      </c>
      <c r="L47" s="17" t="s">
        <v>250</v>
      </c>
      <c r="M47" s="17" t="s">
        <v>1600</v>
      </c>
      <c r="N47" s="17" t="s">
        <v>654</v>
      </c>
      <c r="O47" s="79" t="s">
        <v>619</v>
      </c>
      <c r="P47" s="79" t="s">
        <v>251</v>
      </c>
      <c r="Q47" s="17" t="s">
        <v>252</v>
      </c>
      <c r="R47" s="49" t="s">
        <v>620</v>
      </c>
      <c r="S47" s="94">
        <v>0</v>
      </c>
      <c r="T47" s="206">
        <f>S47/S48</f>
        <v>0</v>
      </c>
    </row>
    <row r="48" spans="1:8135" ht="56.25" customHeight="1" x14ac:dyDescent="0.2">
      <c r="A48" s="39">
        <v>1</v>
      </c>
      <c r="B48" s="39">
        <v>2</v>
      </c>
      <c r="C48" s="39">
        <v>2.2999999999999998</v>
      </c>
      <c r="D48" s="40" t="s">
        <v>409</v>
      </c>
      <c r="E48" s="39" t="s">
        <v>1482</v>
      </c>
      <c r="F48" s="7" t="s">
        <v>1039</v>
      </c>
      <c r="G48" s="17" t="s">
        <v>610</v>
      </c>
      <c r="H48" s="17" t="s">
        <v>408</v>
      </c>
      <c r="I48" s="79" t="s">
        <v>10</v>
      </c>
      <c r="J48" s="17" t="s">
        <v>13</v>
      </c>
      <c r="K48" s="79" t="s">
        <v>628</v>
      </c>
      <c r="L48" s="17" t="s">
        <v>250</v>
      </c>
      <c r="M48" s="17" t="s">
        <v>1376</v>
      </c>
      <c r="N48" s="17" t="s">
        <v>654</v>
      </c>
      <c r="O48" s="79" t="s">
        <v>619</v>
      </c>
      <c r="P48" s="79" t="s">
        <v>115</v>
      </c>
      <c r="Q48" s="17" t="s">
        <v>116</v>
      </c>
      <c r="R48" s="79" t="s">
        <v>623</v>
      </c>
      <c r="S48" s="92">
        <f>864780/1000</f>
        <v>864.78</v>
      </c>
      <c r="T48" s="207"/>
    </row>
    <row r="49" spans="1:20" ht="43.5" customHeight="1" x14ac:dyDescent="0.2">
      <c r="A49" s="39">
        <v>1</v>
      </c>
      <c r="B49" s="39">
        <v>2</v>
      </c>
      <c r="C49" s="39">
        <v>2.2999999999999998</v>
      </c>
      <c r="D49" s="40" t="s">
        <v>409</v>
      </c>
      <c r="E49" s="39" t="s">
        <v>9</v>
      </c>
      <c r="F49" s="7" t="s">
        <v>163</v>
      </c>
      <c r="G49" s="17"/>
      <c r="H49" s="17" t="s">
        <v>408</v>
      </c>
      <c r="I49" s="79" t="s">
        <v>10</v>
      </c>
      <c r="J49" s="17" t="s">
        <v>17</v>
      </c>
      <c r="K49" s="79" t="s">
        <v>629</v>
      </c>
      <c r="L49" s="17" t="s">
        <v>379</v>
      </c>
      <c r="M49" s="17" t="s">
        <v>1375</v>
      </c>
      <c r="N49" s="17" t="s">
        <v>660</v>
      </c>
      <c r="O49" s="79" t="s">
        <v>630</v>
      </c>
      <c r="P49" s="79" t="s">
        <v>380</v>
      </c>
      <c r="Q49" s="17" t="s">
        <v>381</v>
      </c>
      <c r="R49" s="49" t="s">
        <v>631</v>
      </c>
      <c r="S49" s="92">
        <v>220</v>
      </c>
      <c r="T49" s="212">
        <f>S49/S50</f>
        <v>25.439996299636903</v>
      </c>
    </row>
    <row r="50" spans="1:20" ht="42.75" customHeight="1" x14ac:dyDescent="0.2">
      <c r="A50" s="39">
        <v>1</v>
      </c>
      <c r="B50" s="39">
        <v>2</v>
      </c>
      <c r="C50" s="39">
        <v>2.2999999999999998</v>
      </c>
      <c r="D50" s="40" t="s">
        <v>409</v>
      </c>
      <c r="E50" s="39" t="s">
        <v>9</v>
      </c>
      <c r="F50" s="7" t="s">
        <v>1039</v>
      </c>
      <c r="G50" s="17" t="s">
        <v>610</v>
      </c>
      <c r="H50" s="17" t="s">
        <v>408</v>
      </c>
      <c r="I50" s="79" t="s">
        <v>10</v>
      </c>
      <c r="J50" s="17" t="s">
        <v>17</v>
      </c>
      <c r="K50" s="79" t="s">
        <v>629</v>
      </c>
      <c r="L50" s="17" t="s">
        <v>379</v>
      </c>
      <c r="M50" s="17" t="s">
        <v>1375</v>
      </c>
      <c r="N50" s="17" t="s">
        <v>660</v>
      </c>
      <c r="O50" s="79" t="s">
        <v>630</v>
      </c>
      <c r="P50" s="79" t="s">
        <v>115</v>
      </c>
      <c r="Q50" s="17" t="s">
        <v>116</v>
      </c>
      <c r="R50" s="79" t="s">
        <v>623</v>
      </c>
      <c r="S50" s="92">
        <f>864780/100000</f>
        <v>8.6478000000000002</v>
      </c>
      <c r="T50" s="212"/>
    </row>
    <row r="51" spans="1:20" ht="39" customHeight="1" x14ac:dyDescent="0.2">
      <c r="A51" s="39">
        <v>1</v>
      </c>
      <c r="B51" s="39">
        <v>2</v>
      </c>
      <c r="C51" s="39">
        <v>2.2999999999999998</v>
      </c>
      <c r="D51" s="40" t="s">
        <v>409</v>
      </c>
      <c r="E51" s="39" t="s">
        <v>9</v>
      </c>
      <c r="F51" s="7" t="s">
        <v>1291</v>
      </c>
      <c r="G51" s="17" t="s">
        <v>1302</v>
      </c>
      <c r="H51" s="17" t="s">
        <v>408</v>
      </c>
      <c r="I51" s="79" t="s">
        <v>10</v>
      </c>
      <c r="J51" s="17" t="s">
        <v>13</v>
      </c>
      <c r="K51" s="79" t="s">
        <v>633</v>
      </c>
      <c r="L51" s="17" t="s">
        <v>270</v>
      </c>
      <c r="M51" s="17" t="s">
        <v>1374</v>
      </c>
      <c r="N51" s="17" t="s">
        <v>661</v>
      </c>
      <c r="O51" s="79" t="s">
        <v>619</v>
      </c>
      <c r="P51" s="79" t="s">
        <v>271</v>
      </c>
      <c r="Q51" s="17" t="s">
        <v>272</v>
      </c>
      <c r="R51" s="49" t="s">
        <v>620</v>
      </c>
      <c r="S51" s="94">
        <v>269547102.07999998</v>
      </c>
      <c r="T51" s="205">
        <f>S51/S52</f>
        <v>210583.67349999998</v>
      </c>
    </row>
    <row r="52" spans="1:20" ht="39" customHeight="1" x14ac:dyDescent="0.2">
      <c r="A52" s="39">
        <v>1</v>
      </c>
      <c r="B52" s="39">
        <v>2</v>
      </c>
      <c r="C52" s="39">
        <v>2.2999999999999998</v>
      </c>
      <c r="D52" s="40" t="s">
        <v>409</v>
      </c>
      <c r="E52" s="39" t="s">
        <v>9</v>
      </c>
      <c r="F52" s="7" t="s">
        <v>163</v>
      </c>
      <c r="G52" s="17" t="s">
        <v>632</v>
      </c>
      <c r="H52" s="17" t="s">
        <v>408</v>
      </c>
      <c r="I52" s="79" t="s">
        <v>10</v>
      </c>
      <c r="J52" s="17" t="s">
        <v>13</v>
      </c>
      <c r="K52" s="79" t="s">
        <v>633</v>
      </c>
      <c r="L52" s="17" t="s">
        <v>270</v>
      </c>
      <c r="M52" s="17" t="s">
        <v>1374</v>
      </c>
      <c r="N52" s="17" t="s">
        <v>661</v>
      </c>
      <c r="O52" s="79" t="s">
        <v>619</v>
      </c>
      <c r="P52" s="79" t="s">
        <v>245</v>
      </c>
      <c r="Q52" s="17" t="s">
        <v>246</v>
      </c>
      <c r="R52" s="78" t="s">
        <v>622</v>
      </c>
      <c r="S52" s="96">
        <v>1280</v>
      </c>
      <c r="T52" s="205"/>
    </row>
    <row r="53" spans="1:20" ht="49.5" customHeight="1" x14ac:dyDescent="0.2">
      <c r="A53" s="39">
        <v>1</v>
      </c>
      <c r="B53" s="39">
        <v>2</v>
      </c>
      <c r="C53" s="39">
        <v>2.2999999999999998</v>
      </c>
      <c r="D53" s="40" t="s">
        <v>409</v>
      </c>
      <c r="E53" s="39" t="s">
        <v>9</v>
      </c>
      <c r="F53" s="7" t="s">
        <v>163</v>
      </c>
      <c r="G53" s="17" t="s">
        <v>1461</v>
      </c>
      <c r="H53" s="17" t="s">
        <v>408</v>
      </c>
      <c r="I53" s="79" t="s">
        <v>22</v>
      </c>
      <c r="J53" s="17" t="s">
        <v>17</v>
      </c>
      <c r="K53" s="79" t="s">
        <v>634</v>
      </c>
      <c r="L53" s="17" t="s">
        <v>374</v>
      </c>
      <c r="M53" s="17" t="s">
        <v>1373</v>
      </c>
      <c r="N53" s="17" t="s">
        <v>656</v>
      </c>
      <c r="O53" s="79" t="s">
        <v>567</v>
      </c>
      <c r="P53" s="79" t="s">
        <v>375</v>
      </c>
      <c r="Q53" s="17" t="s">
        <v>378</v>
      </c>
      <c r="R53" s="49" t="s">
        <v>635</v>
      </c>
      <c r="S53" s="92">
        <v>75</v>
      </c>
      <c r="T53" s="170">
        <f>(S53+S54)/S55</f>
        <v>8.5489313835770533E-2</v>
      </c>
    </row>
    <row r="54" spans="1:20" ht="56.25" customHeight="1" x14ac:dyDescent="0.2">
      <c r="A54" s="39">
        <v>1</v>
      </c>
      <c r="B54" s="39">
        <v>2</v>
      </c>
      <c r="C54" s="39">
        <v>2.2999999999999998</v>
      </c>
      <c r="D54" s="40" t="s">
        <v>409</v>
      </c>
      <c r="E54" s="39" t="s">
        <v>9</v>
      </c>
      <c r="F54" s="7" t="s">
        <v>163</v>
      </c>
      <c r="G54" s="17" t="s">
        <v>1461</v>
      </c>
      <c r="H54" s="17" t="s">
        <v>408</v>
      </c>
      <c r="I54" s="79" t="s">
        <v>22</v>
      </c>
      <c r="J54" s="17" t="s">
        <v>17</v>
      </c>
      <c r="K54" s="79" t="s">
        <v>634</v>
      </c>
      <c r="L54" s="17" t="s">
        <v>374</v>
      </c>
      <c r="M54" s="17" t="s">
        <v>1373</v>
      </c>
      <c r="N54" s="17" t="s">
        <v>656</v>
      </c>
      <c r="O54" s="79" t="s">
        <v>567</v>
      </c>
      <c r="P54" s="79" t="s">
        <v>376</v>
      </c>
      <c r="Q54" s="17" t="s">
        <v>377</v>
      </c>
      <c r="R54" s="49" t="s">
        <v>635</v>
      </c>
      <c r="S54" s="97">
        <v>1</v>
      </c>
      <c r="T54" s="170"/>
    </row>
    <row r="55" spans="1:20" ht="49.5" customHeight="1" x14ac:dyDescent="0.2">
      <c r="A55" s="39">
        <v>1</v>
      </c>
      <c r="B55" s="39">
        <v>2</v>
      </c>
      <c r="C55" s="39">
        <v>2.2999999999999998</v>
      </c>
      <c r="D55" s="40" t="s">
        <v>409</v>
      </c>
      <c r="E55" s="39" t="s">
        <v>9</v>
      </c>
      <c r="F55" s="7" t="s">
        <v>163</v>
      </c>
      <c r="G55" s="17" t="s">
        <v>1461</v>
      </c>
      <c r="H55" s="17" t="s">
        <v>408</v>
      </c>
      <c r="I55" s="79" t="s">
        <v>22</v>
      </c>
      <c r="J55" s="17" t="s">
        <v>17</v>
      </c>
      <c r="K55" s="79" t="s">
        <v>634</v>
      </c>
      <c r="L55" s="17" t="s">
        <v>374</v>
      </c>
      <c r="M55" s="17" t="s">
        <v>1373</v>
      </c>
      <c r="N55" s="17" t="s">
        <v>656</v>
      </c>
      <c r="O55" s="79" t="s">
        <v>567</v>
      </c>
      <c r="P55" s="79" t="s">
        <v>268</v>
      </c>
      <c r="Q55" s="17" t="s">
        <v>269</v>
      </c>
      <c r="R55" s="49" t="s">
        <v>635</v>
      </c>
      <c r="S55" s="98">
        <v>889</v>
      </c>
      <c r="T55" s="170"/>
    </row>
    <row r="56" spans="1:20" ht="50.25" customHeight="1" x14ac:dyDescent="0.2">
      <c r="A56" s="39">
        <v>1</v>
      </c>
      <c r="B56" s="39">
        <v>2</v>
      </c>
      <c r="C56" s="39">
        <v>2.2999999999999998</v>
      </c>
      <c r="D56" s="40" t="s">
        <v>409</v>
      </c>
      <c r="E56" s="39" t="s">
        <v>9</v>
      </c>
      <c r="F56" s="7" t="s">
        <v>163</v>
      </c>
      <c r="G56" s="17" t="s">
        <v>1461</v>
      </c>
      <c r="H56" s="17" t="s">
        <v>408</v>
      </c>
      <c r="I56" s="79" t="s">
        <v>22</v>
      </c>
      <c r="J56" s="17" t="s">
        <v>17</v>
      </c>
      <c r="K56" s="79" t="s">
        <v>636</v>
      </c>
      <c r="L56" s="17" t="s">
        <v>267</v>
      </c>
      <c r="M56" s="17" t="s">
        <v>1372</v>
      </c>
      <c r="N56" s="17" t="s">
        <v>659</v>
      </c>
      <c r="O56" s="79" t="s">
        <v>637</v>
      </c>
      <c r="P56" s="79" t="s">
        <v>268</v>
      </c>
      <c r="Q56" s="17" t="s">
        <v>269</v>
      </c>
      <c r="R56" s="49" t="s">
        <v>635</v>
      </c>
      <c r="S56" s="98">
        <v>889</v>
      </c>
      <c r="T56" s="209">
        <f>S56/S57</f>
        <v>1.028007123198964</v>
      </c>
    </row>
    <row r="57" spans="1:20" ht="50.25" customHeight="1" x14ac:dyDescent="0.2">
      <c r="A57" s="39">
        <v>1</v>
      </c>
      <c r="B57" s="39">
        <v>2</v>
      </c>
      <c r="C57" s="39">
        <v>2.2999999999999998</v>
      </c>
      <c r="D57" s="40" t="s">
        <v>409</v>
      </c>
      <c r="E57" s="39" t="s">
        <v>9</v>
      </c>
      <c r="F57" s="7" t="s">
        <v>1039</v>
      </c>
      <c r="G57" s="17" t="s">
        <v>610</v>
      </c>
      <c r="H57" s="17" t="s">
        <v>408</v>
      </c>
      <c r="I57" s="79" t="s">
        <v>22</v>
      </c>
      <c r="J57" s="17" t="s">
        <v>17</v>
      </c>
      <c r="K57" s="79" t="s">
        <v>636</v>
      </c>
      <c r="L57" s="17" t="s">
        <v>267</v>
      </c>
      <c r="M57" s="17" t="s">
        <v>1372</v>
      </c>
      <c r="N57" s="17" t="s">
        <v>659</v>
      </c>
      <c r="O57" s="79" t="s">
        <v>637</v>
      </c>
      <c r="P57" s="79" t="s">
        <v>115</v>
      </c>
      <c r="Q57" s="17" t="s">
        <v>116</v>
      </c>
      <c r="R57" s="79" t="s">
        <v>623</v>
      </c>
      <c r="S57" s="92">
        <f>864780/1000</f>
        <v>864.78</v>
      </c>
      <c r="T57" s="209"/>
    </row>
    <row r="58" spans="1:20" ht="55.5" customHeight="1" x14ac:dyDescent="0.2">
      <c r="A58" s="39">
        <v>1</v>
      </c>
      <c r="B58" s="39">
        <v>2</v>
      </c>
      <c r="C58" s="39">
        <v>2.2999999999999998</v>
      </c>
      <c r="D58" s="40" t="s">
        <v>409</v>
      </c>
      <c r="E58" s="39" t="s">
        <v>9</v>
      </c>
      <c r="F58" s="7" t="s">
        <v>163</v>
      </c>
      <c r="G58" s="17" t="s">
        <v>1461</v>
      </c>
      <c r="H58" s="17" t="s">
        <v>408</v>
      </c>
      <c r="I58" s="79" t="s">
        <v>22</v>
      </c>
      <c r="J58" s="17" t="s">
        <v>17</v>
      </c>
      <c r="K58" s="79" t="s">
        <v>638</v>
      </c>
      <c r="L58" s="17" t="s">
        <v>275</v>
      </c>
      <c r="M58" s="17" t="s">
        <v>1371</v>
      </c>
      <c r="N58" s="17" t="s">
        <v>657</v>
      </c>
      <c r="O58" s="79" t="s">
        <v>567</v>
      </c>
      <c r="P58" s="79" t="s">
        <v>276</v>
      </c>
      <c r="Q58" s="17" t="s">
        <v>277</v>
      </c>
      <c r="R58" s="49" t="s">
        <v>635</v>
      </c>
      <c r="S58" s="92">
        <v>23</v>
      </c>
      <c r="T58" s="210">
        <f>S58/S59</f>
        <v>2.5871766029246346E-2</v>
      </c>
    </row>
    <row r="59" spans="1:20" ht="47.25" customHeight="1" x14ac:dyDescent="0.2">
      <c r="A59" s="39">
        <v>1</v>
      </c>
      <c r="B59" s="39">
        <v>2</v>
      </c>
      <c r="C59" s="39">
        <v>2.2999999999999998</v>
      </c>
      <c r="D59" s="40" t="s">
        <v>409</v>
      </c>
      <c r="E59" s="39" t="s">
        <v>9</v>
      </c>
      <c r="F59" s="7" t="s">
        <v>163</v>
      </c>
      <c r="G59" s="17" t="s">
        <v>1461</v>
      </c>
      <c r="H59" s="17" t="s">
        <v>408</v>
      </c>
      <c r="I59" s="79" t="s">
        <v>22</v>
      </c>
      <c r="J59" s="17" t="s">
        <v>17</v>
      </c>
      <c r="K59" s="79" t="s">
        <v>638</v>
      </c>
      <c r="L59" s="17" t="s">
        <v>275</v>
      </c>
      <c r="M59" s="17" t="s">
        <v>1371</v>
      </c>
      <c r="N59" s="17" t="s">
        <v>657</v>
      </c>
      <c r="O59" s="79" t="s">
        <v>567</v>
      </c>
      <c r="P59" s="79" t="s">
        <v>268</v>
      </c>
      <c r="Q59" s="17" t="s">
        <v>269</v>
      </c>
      <c r="R59" s="49" t="s">
        <v>635</v>
      </c>
      <c r="S59" s="98">
        <v>889</v>
      </c>
      <c r="T59" s="211"/>
    </row>
    <row r="60" spans="1:20" ht="43.5" customHeight="1" x14ac:dyDescent="0.2">
      <c r="A60" s="39">
        <v>1</v>
      </c>
      <c r="B60" s="39">
        <v>2</v>
      </c>
      <c r="C60" s="39">
        <v>2.2999999999999998</v>
      </c>
      <c r="D60" s="40" t="s">
        <v>639</v>
      </c>
      <c r="E60" s="39" t="s">
        <v>41</v>
      </c>
      <c r="F60" s="7" t="s">
        <v>56</v>
      </c>
      <c r="G60" s="17" t="s">
        <v>610</v>
      </c>
      <c r="H60" s="17" t="s">
        <v>576</v>
      </c>
      <c r="I60" s="79" t="s">
        <v>22</v>
      </c>
      <c r="J60" s="17" t="s">
        <v>412</v>
      </c>
      <c r="K60" s="45">
        <v>0.316</v>
      </c>
      <c r="L60" s="17" t="s">
        <v>527</v>
      </c>
      <c r="M60" s="17" t="s">
        <v>1439</v>
      </c>
      <c r="N60" s="17" t="s">
        <v>658</v>
      </c>
      <c r="O60" s="79" t="s">
        <v>567</v>
      </c>
      <c r="P60" s="79" t="s">
        <v>418</v>
      </c>
      <c r="Q60" s="17" t="s">
        <v>419</v>
      </c>
      <c r="R60" s="79" t="s">
        <v>810</v>
      </c>
      <c r="S60" s="92">
        <v>86</v>
      </c>
      <c r="T60" s="170">
        <f>S60/S61</f>
        <v>0.23626373626373626</v>
      </c>
    </row>
    <row r="61" spans="1:20" ht="47.25" customHeight="1" x14ac:dyDescent="0.2">
      <c r="A61" s="39">
        <v>1</v>
      </c>
      <c r="B61" s="39">
        <v>2</v>
      </c>
      <c r="C61" s="39">
        <v>2.2999999999999998</v>
      </c>
      <c r="D61" s="40" t="s">
        <v>639</v>
      </c>
      <c r="E61" s="39" t="s">
        <v>41</v>
      </c>
      <c r="F61" s="7" t="s">
        <v>56</v>
      </c>
      <c r="G61" s="17" t="s">
        <v>610</v>
      </c>
      <c r="H61" s="17" t="s">
        <v>576</v>
      </c>
      <c r="I61" s="79" t="s">
        <v>22</v>
      </c>
      <c r="J61" s="17" t="s">
        <v>412</v>
      </c>
      <c r="K61" s="45">
        <v>0.316</v>
      </c>
      <c r="L61" s="17" t="s">
        <v>527</v>
      </c>
      <c r="M61" s="17" t="s">
        <v>1439</v>
      </c>
      <c r="N61" s="17" t="s">
        <v>658</v>
      </c>
      <c r="O61" s="79" t="s">
        <v>567</v>
      </c>
      <c r="P61" s="79" t="s">
        <v>640</v>
      </c>
      <c r="Q61" s="17" t="s">
        <v>641</v>
      </c>
      <c r="R61" s="79" t="s">
        <v>810</v>
      </c>
      <c r="S61" s="92">
        <v>364</v>
      </c>
      <c r="T61" s="170"/>
    </row>
    <row r="62" spans="1:20" ht="49.5" customHeight="1" x14ac:dyDescent="0.2">
      <c r="A62" s="39">
        <v>1</v>
      </c>
      <c r="B62" s="39">
        <v>2</v>
      </c>
      <c r="C62" s="39">
        <v>2.2999999999999998</v>
      </c>
      <c r="D62" s="40" t="s">
        <v>409</v>
      </c>
      <c r="E62" s="39" t="s">
        <v>9</v>
      </c>
      <c r="F62" s="7" t="s">
        <v>163</v>
      </c>
      <c r="G62" s="114" t="s">
        <v>632</v>
      </c>
      <c r="H62" s="17" t="s">
        <v>408</v>
      </c>
      <c r="I62" s="79" t="s">
        <v>22</v>
      </c>
      <c r="J62" s="17" t="s">
        <v>17</v>
      </c>
      <c r="K62" s="79" t="s">
        <v>645</v>
      </c>
      <c r="L62" s="17" t="s">
        <v>264</v>
      </c>
      <c r="M62" s="17" t="s">
        <v>1370</v>
      </c>
      <c r="N62" s="17" t="s">
        <v>662</v>
      </c>
      <c r="O62" s="79" t="s">
        <v>597</v>
      </c>
      <c r="P62" s="79" t="s">
        <v>265</v>
      </c>
      <c r="Q62" s="17" t="s">
        <v>266</v>
      </c>
      <c r="R62" s="49" t="s">
        <v>598</v>
      </c>
      <c r="S62" s="96">
        <v>19721</v>
      </c>
      <c r="T62" s="209">
        <f>S62/S63</f>
        <v>15.407031249999999</v>
      </c>
    </row>
    <row r="63" spans="1:20" ht="49.5" customHeight="1" x14ac:dyDescent="0.2">
      <c r="A63" s="39">
        <v>1</v>
      </c>
      <c r="B63" s="39">
        <v>2</v>
      </c>
      <c r="C63" s="39">
        <v>2.2999999999999998</v>
      </c>
      <c r="D63" s="40" t="s">
        <v>409</v>
      </c>
      <c r="E63" s="39" t="s">
        <v>9</v>
      </c>
      <c r="F63" s="7" t="s">
        <v>163</v>
      </c>
      <c r="G63" s="114" t="s">
        <v>632</v>
      </c>
      <c r="H63" s="17" t="s">
        <v>408</v>
      </c>
      <c r="I63" s="79" t="s">
        <v>22</v>
      </c>
      <c r="J63" s="17" t="s">
        <v>17</v>
      </c>
      <c r="K63" s="79" t="s">
        <v>645</v>
      </c>
      <c r="L63" s="17" t="s">
        <v>264</v>
      </c>
      <c r="M63" s="17" t="s">
        <v>1370</v>
      </c>
      <c r="N63" s="17" t="s">
        <v>662</v>
      </c>
      <c r="O63" s="79" t="s">
        <v>597</v>
      </c>
      <c r="P63" s="79" t="s">
        <v>245</v>
      </c>
      <c r="Q63" s="17" t="s">
        <v>246</v>
      </c>
      <c r="R63" s="78" t="s">
        <v>622</v>
      </c>
      <c r="S63" s="96">
        <v>1280</v>
      </c>
      <c r="T63" s="209"/>
    </row>
    <row r="64" spans="1:20" ht="39" customHeight="1" x14ac:dyDescent="0.2">
      <c r="A64" s="39">
        <v>1</v>
      </c>
      <c r="B64" s="39">
        <v>2</v>
      </c>
      <c r="C64" s="39">
        <v>2.2999999999999998</v>
      </c>
      <c r="D64" s="40" t="s">
        <v>409</v>
      </c>
      <c r="E64" s="39" t="s">
        <v>9</v>
      </c>
      <c r="F64" s="7" t="s">
        <v>163</v>
      </c>
      <c r="G64" s="17" t="s">
        <v>625</v>
      </c>
      <c r="H64" s="17" t="s">
        <v>408</v>
      </c>
      <c r="I64" s="79" t="s">
        <v>10</v>
      </c>
      <c r="J64" s="17" t="s">
        <v>17</v>
      </c>
      <c r="K64" s="79" t="s">
        <v>646</v>
      </c>
      <c r="L64" s="17" t="s">
        <v>253</v>
      </c>
      <c r="M64" s="17" t="s">
        <v>1369</v>
      </c>
      <c r="N64" s="17" t="s">
        <v>663</v>
      </c>
      <c r="O64" s="79" t="s">
        <v>647</v>
      </c>
      <c r="P64" s="79" t="s">
        <v>254</v>
      </c>
      <c r="Q64" s="17" t="s">
        <v>255</v>
      </c>
      <c r="R64" s="49" t="s">
        <v>627</v>
      </c>
      <c r="S64" s="96">
        <v>1031</v>
      </c>
      <c r="T64" s="158">
        <f>S64/S65</f>
        <v>1.1922107356784384</v>
      </c>
    </row>
    <row r="65" spans="1:20" ht="39" customHeight="1" x14ac:dyDescent="0.2">
      <c r="A65" s="39">
        <v>1</v>
      </c>
      <c r="B65" s="39">
        <v>2</v>
      </c>
      <c r="C65" s="39">
        <v>2.2999999999999998</v>
      </c>
      <c r="D65" s="40" t="s">
        <v>409</v>
      </c>
      <c r="E65" s="39" t="s">
        <v>9</v>
      </c>
      <c r="F65" s="7" t="s">
        <v>1039</v>
      </c>
      <c r="G65" s="17" t="s">
        <v>610</v>
      </c>
      <c r="H65" s="17" t="s">
        <v>408</v>
      </c>
      <c r="I65" s="79" t="s">
        <v>10</v>
      </c>
      <c r="J65" s="17" t="s">
        <v>17</v>
      </c>
      <c r="K65" s="79" t="s">
        <v>646</v>
      </c>
      <c r="L65" s="17" t="s">
        <v>253</v>
      </c>
      <c r="M65" s="17" t="s">
        <v>1369</v>
      </c>
      <c r="N65" s="17" t="s">
        <v>663</v>
      </c>
      <c r="O65" s="79" t="s">
        <v>647</v>
      </c>
      <c r="P65" s="79" t="s">
        <v>115</v>
      </c>
      <c r="Q65" s="17" t="s">
        <v>116</v>
      </c>
      <c r="R65" s="79" t="s">
        <v>623</v>
      </c>
      <c r="S65" s="92">
        <f>864780/1000</f>
        <v>864.78</v>
      </c>
      <c r="T65" s="158"/>
    </row>
    <row r="66" spans="1:20" ht="46.5" customHeight="1" x14ac:dyDescent="0.2">
      <c r="A66" s="39">
        <v>1</v>
      </c>
      <c r="B66" s="39">
        <v>2</v>
      </c>
      <c r="C66" s="39">
        <v>2.2999999999999998</v>
      </c>
      <c r="D66" s="40" t="s">
        <v>409</v>
      </c>
      <c r="E66" s="39" t="s">
        <v>9</v>
      </c>
      <c r="F66" s="7" t="s">
        <v>163</v>
      </c>
      <c r="G66" s="17"/>
      <c r="H66" s="17" t="s">
        <v>576</v>
      </c>
      <c r="I66" s="79" t="s">
        <v>10</v>
      </c>
      <c r="J66" s="17" t="s">
        <v>17</v>
      </c>
      <c r="K66" s="79" t="s">
        <v>648</v>
      </c>
      <c r="L66" s="17" t="s">
        <v>556</v>
      </c>
      <c r="M66" s="17" t="s">
        <v>1368</v>
      </c>
      <c r="N66" s="17" t="s">
        <v>665</v>
      </c>
      <c r="O66" s="79" t="s">
        <v>649</v>
      </c>
      <c r="P66" s="79" t="s">
        <v>273</v>
      </c>
      <c r="Q66" s="17" t="s">
        <v>274</v>
      </c>
      <c r="R66" s="49" t="s">
        <v>650</v>
      </c>
      <c r="S66" s="92">
        <v>200</v>
      </c>
      <c r="T66" s="158">
        <f>S66/S67</f>
        <v>23.127269363306272</v>
      </c>
    </row>
    <row r="67" spans="1:20" ht="46.5" customHeight="1" x14ac:dyDescent="0.2">
      <c r="A67" s="39">
        <v>1</v>
      </c>
      <c r="B67" s="39">
        <v>2</v>
      </c>
      <c r="C67" s="39">
        <v>2.2999999999999998</v>
      </c>
      <c r="D67" s="40" t="s">
        <v>409</v>
      </c>
      <c r="E67" s="39" t="s">
        <v>9</v>
      </c>
      <c r="F67" s="7" t="s">
        <v>1039</v>
      </c>
      <c r="G67" s="17" t="s">
        <v>610</v>
      </c>
      <c r="H67" s="17" t="s">
        <v>576</v>
      </c>
      <c r="I67" s="79" t="s">
        <v>10</v>
      </c>
      <c r="J67" s="17" t="s">
        <v>17</v>
      </c>
      <c r="K67" s="79" t="s">
        <v>648</v>
      </c>
      <c r="L67" s="17" t="s">
        <v>556</v>
      </c>
      <c r="M67" s="17" t="s">
        <v>1368</v>
      </c>
      <c r="N67" s="17" t="s">
        <v>665</v>
      </c>
      <c r="O67" s="79" t="s">
        <v>649</v>
      </c>
      <c r="P67" s="79" t="s">
        <v>115</v>
      </c>
      <c r="Q67" s="17" t="s">
        <v>116</v>
      </c>
      <c r="R67" s="79" t="s">
        <v>623</v>
      </c>
      <c r="S67" s="92">
        <f>864780/100000</f>
        <v>8.6478000000000002</v>
      </c>
      <c r="T67" s="158"/>
    </row>
    <row r="68" spans="1:20" ht="47.25" customHeight="1" x14ac:dyDescent="0.2">
      <c r="A68" s="39">
        <v>1</v>
      </c>
      <c r="B68" s="39">
        <v>2</v>
      </c>
      <c r="C68" s="16">
        <v>2.2999999999999998</v>
      </c>
      <c r="D68" s="40" t="s">
        <v>409</v>
      </c>
      <c r="E68" s="16" t="s">
        <v>9</v>
      </c>
      <c r="F68" s="7" t="s">
        <v>163</v>
      </c>
      <c r="G68" s="17" t="s">
        <v>632</v>
      </c>
      <c r="H68" s="17" t="s">
        <v>408</v>
      </c>
      <c r="I68" s="79" t="s">
        <v>10</v>
      </c>
      <c r="J68" s="17" t="s">
        <v>17</v>
      </c>
      <c r="K68" s="79" t="s">
        <v>468</v>
      </c>
      <c r="L68" s="17" t="s">
        <v>467</v>
      </c>
      <c r="M68" s="17" t="s">
        <v>1367</v>
      </c>
      <c r="N68" s="17" t="s">
        <v>664</v>
      </c>
      <c r="O68" s="79" t="s">
        <v>651</v>
      </c>
      <c r="P68" s="79" t="s">
        <v>245</v>
      </c>
      <c r="Q68" s="17" t="s">
        <v>246</v>
      </c>
      <c r="R68" s="78" t="s">
        <v>622</v>
      </c>
      <c r="S68" s="96">
        <v>1280</v>
      </c>
      <c r="T68" s="159">
        <f>S68/S69</f>
        <v>1.4801452392516017</v>
      </c>
    </row>
    <row r="69" spans="1:20" s="52" customFormat="1" ht="47.25" customHeight="1" x14ac:dyDescent="0.2">
      <c r="A69" s="39">
        <v>1</v>
      </c>
      <c r="B69" s="39">
        <v>2</v>
      </c>
      <c r="C69" s="16">
        <v>2.2999999999999998</v>
      </c>
      <c r="D69" s="40" t="s">
        <v>409</v>
      </c>
      <c r="E69" s="16" t="s">
        <v>9</v>
      </c>
      <c r="F69" s="7" t="s">
        <v>1039</v>
      </c>
      <c r="G69" s="17" t="s">
        <v>610</v>
      </c>
      <c r="H69" s="17" t="s">
        <v>408</v>
      </c>
      <c r="I69" s="79" t="s">
        <v>10</v>
      </c>
      <c r="J69" s="17" t="s">
        <v>17</v>
      </c>
      <c r="K69" s="79" t="s">
        <v>468</v>
      </c>
      <c r="L69" s="17" t="s">
        <v>467</v>
      </c>
      <c r="M69" s="17" t="s">
        <v>1367</v>
      </c>
      <c r="N69" s="17" t="s">
        <v>664</v>
      </c>
      <c r="O69" s="79" t="s">
        <v>651</v>
      </c>
      <c r="P69" s="79" t="s">
        <v>115</v>
      </c>
      <c r="Q69" s="17" t="s">
        <v>116</v>
      </c>
      <c r="R69" s="79" t="s">
        <v>623</v>
      </c>
      <c r="S69" s="92">
        <f>864780/1000</f>
        <v>864.78</v>
      </c>
      <c r="T69" s="160"/>
    </row>
    <row r="70" spans="1:20" ht="57" customHeight="1" x14ac:dyDescent="0.2">
      <c r="A70" s="39">
        <v>1</v>
      </c>
      <c r="B70" s="39">
        <v>2</v>
      </c>
      <c r="C70" s="16">
        <v>2.2999999999999998</v>
      </c>
      <c r="D70" s="40" t="s">
        <v>409</v>
      </c>
      <c r="E70" s="16" t="s">
        <v>9</v>
      </c>
      <c r="F70" s="7" t="s">
        <v>642</v>
      </c>
      <c r="G70" s="17" t="s">
        <v>643</v>
      </c>
      <c r="H70" s="17" t="s">
        <v>408</v>
      </c>
      <c r="I70" s="79" t="s">
        <v>22</v>
      </c>
      <c r="J70" s="17" t="s">
        <v>17</v>
      </c>
      <c r="K70" s="79" t="s">
        <v>652</v>
      </c>
      <c r="L70" s="17" t="s">
        <v>259</v>
      </c>
      <c r="M70" s="17" t="s">
        <v>1462</v>
      </c>
      <c r="N70" s="17" t="s">
        <v>666</v>
      </c>
      <c r="O70" s="79" t="s">
        <v>567</v>
      </c>
      <c r="P70" s="79" t="s">
        <v>260</v>
      </c>
      <c r="Q70" s="17" t="s">
        <v>261</v>
      </c>
      <c r="R70" s="79" t="s">
        <v>644</v>
      </c>
      <c r="S70" s="92">
        <v>0</v>
      </c>
      <c r="T70" s="151">
        <f>S70/S71</f>
        <v>0</v>
      </c>
    </row>
    <row r="71" spans="1:20" ht="67.5" customHeight="1" x14ac:dyDescent="0.2">
      <c r="A71" s="39">
        <v>1</v>
      </c>
      <c r="B71" s="39">
        <v>2</v>
      </c>
      <c r="C71" s="16">
        <v>2.2999999999999998</v>
      </c>
      <c r="D71" s="40" t="s">
        <v>409</v>
      </c>
      <c r="E71" s="16" t="s">
        <v>9</v>
      </c>
      <c r="F71" s="7" t="s">
        <v>642</v>
      </c>
      <c r="G71" s="17" t="s">
        <v>643</v>
      </c>
      <c r="H71" s="17" t="s">
        <v>408</v>
      </c>
      <c r="I71" s="79" t="s">
        <v>22</v>
      </c>
      <c r="J71" s="17" t="s">
        <v>17</v>
      </c>
      <c r="K71" s="79" t="s">
        <v>652</v>
      </c>
      <c r="L71" s="17" t="s">
        <v>259</v>
      </c>
      <c r="M71" s="17" t="s">
        <v>1308</v>
      </c>
      <c r="N71" s="17" t="s">
        <v>666</v>
      </c>
      <c r="O71" s="79" t="s">
        <v>567</v>
      </c>
      <c r="P71" s="79" t="s">
        <v>262</v>
      </c>
      <c r="Q71" s="17" t="s">
        <v>263</v>
      </c>
      <c r="R71" s="79" t="s">
        <v>644</v>
      </c>
      <c r="S71" s="92">
        <v>3</v>
      </c>
      <c r="T71" s="151"/>
    </row>
    <row r="72" spans="1:20" ht="57" customHeight="1" x14ac:dyDescent="0.2">
      <c r="A72" s="39">
        <v>1</v>
      </c>
      <c r="B72" s="39">
        <v>2</v>
      </c>
      <c r="C72" s="16">
        <v>2.2999999999999998</v>
      </c>
      <c r="D72" s="40" t="s">
        <v>409</v>
      </c>
      <c r="E72" s="16" t="s">
        <v>223</v>
      </c>
      <c r="F72" s="7" t="s">
        <v>163</v>
      </c>
      <c r="G72" s="17" t="s">
        <v>632</v>
      </c>
      <c r="H72" s="17" t="s">
        <v>576</v>
      </c>
      <c r="I72" s="79" t="s">
        <v>22</v>
      </c>
      <c r="J72" s="17" t="s">
        <v>13</v>
      </c>
      <c r="K72" s="79" t="s">
        <v>566</v>
      </c>
      <c r="L72" s="17" t="s">
        <v>1491</v>
      </c>
      <c r="M72" s="17" t="s">
        <v>1492</v>
      </c>
      <c r="N72" s="17" t="s">
        <v>1493</v>
      </c>
      <c r="O72" s="79" t="s">
        <v>567</v>
      </c>
      <c r="P72" s="79" t="s">
        <v>1494</v>
      </c>
      <c r="Q72" s="17" t="s">
        <v>1489</v>
      </c>
      <c r="R72" s="79" t="s">
        <v>620</v>
      </c>
      <c r="S72" s="92">
        <v>0</v>
      </c>
      <c r="T72" s="177">
        <v>0</v>
      </c>
    </row>
    <row r="73" spans="1:20" ht="57" customHeight="1" x14ac:dyDescent="0.2">
      <c r="A73" s="39">
        <v>1</v>
      </c>
      <c r="B73" s="39">
        <v>2</v>
      </c>
      <c r="C73" s="16">
        <v>2.2999999999999998</v>
      </c>
      <c r="D73" s="40" t="s">
        <v>409</v>
      </c>
      <c r="E73" s="16" t="s">
        <v>223</v>
      </c>
      <c r="F73" s="7" t="s">
        <v>163</v>
      </c>
      <c r="G73" s="17" t="s">
        <v>632</v>
      </c>
      <c r="H73" s="17" t="s">
        <v>576</v>
      </c>
      <c r="I73" s="79" t="s">
        <v>22</v>
      </c>
      <c r="J73" s="17" t="s">
        <v>13</v>
      </c>
      <c r="K73" s="79" t="s">
        <v>566</v>
      </c>
      <c r="L73" s="17" t="s">
        <v>1491</v>
      </c>
      <c r="M73" s="17" t="s">
        <v>1492</v>
      </c>
      <c r="N73" s="17" t="s">
        <v>1493</v>
      </c>
      <c r="O73" s="79" t="s">
        <v>567</v>
      </c>
      <c r="P73" s="79" t="s">
        <v>1495</v>
      </c>
      <c r="Q73" s="17" t="s">
        <v>1490</v>
      </c>
      <c r="R73" s="79" t="s">
        <v>620</v>
      </c>
      <c r="S73" s="92">
        <v>0</v>
      </c>
      <c r="T73" s="178"/>
    </row>
    <row r="74" spans="1:20" ht="54.75" customHeight="1" x14ac:dyDescent="0.2">
      <c r="A74" s="39">
        <v>1</v>
      </c>
      <c r="B74" s="39">
        <v>2</v>
      </c>
      <c r="C74" s="16">
        <v>2.4</v>
      </c>
      <c r="D74" s="40" t="s">
        <v>409</v>
      </c>
      <c r="E74" s="16" t="s">
        <v>9</v>
      </c>
      <c r="F74" s="7" t="s">
        <v>278</v>
      </c>
      <c r="G74" s="17" t="s">
        <v>671</v>
      </c>
      <c r="H74" s="17" t="s">
        <v>408</v>
      </c>
      <c r="I74" s="79" t="s">
        <v>10</v>
      </c>
      <c r="J74" s="17" t="s">
        <v>17</v>
      </c>
      <c r="K74" s="79" t="s">
        <v>284</v>
      </c>
      <c r="L74" s="17" t="s">
        <v>281</v>
      </c>
      <c r="M74" s="17" t="s">
        <v>1309</v>
      </c>
      <c r="N74" s="17" t="s">
        <v>681</v>
      </c>
      <c r="O74" s="79" t="s">
        <v>672</v>
      </c>
      <c r="P74" s="79" t="s">
        <v>282</v>
      </c>
      <c r="Q74" s="17" t="s">
        <v>283</v>
      </c>
      <c r="R74" s="79" t="s">
        <v>673</v>
      </c>
      <c r="S74" s="92">
        <v>0</v>
      </c>
      <c r="T74" s="159">
        <f>S74/S75</f>
        <v>0</v>
      </c>
    </row>
    <row r="75" spans="1:20" ht="54" customHeight="1" x14ac:dyDescent="0.2">
      <c r="A75" s="39">
        <v>1</v>
      </c>
      <c r="B75" s="39">
        <v>2</v>
      </c>
      <c r="C75" s="16">
        <v>2.4</v>
      </c>
      <c r="D75" s="40" t="s">
        <v>409</v>
      </c>
      <c r="E75" s="16" t="s">
        <v>9</v>
      </c>
      <c r="F75" s="7" t="s">
        <v>1039</v>
      </c>
      <c r="G75" s="17" t="s">
        <v>610</v>
      </c>
      <c r="H75" s="17" t="s">
        <v>408</v>
      </c>
      <c r="I75" s="79" t="s">
        <v>10</v>
      </c>
      <c r="J75" s="17" t="s">
        <v>17</v>
      </c>
      <c r="K75" s="79" t="s">
        <v>284</v>
      </c>
      <c r="L75" s="17" t="s">
        <v>281</v>
      </c>
      <c r="M75" s="17" t="s">
        <v>1309</v>
      </c>
      <c r="N75" s="17" t="s">
        <v>681</v>
      </c>
      <c r="O75" s="79" t="s">
        <v>672</v>
      </c>
      <c r="P75" s="79" t="s">
        <v>115</v>
      </c>
      <c r="Q75" s="17" t="s">
        <v>116</v>
      </c>
      <c r="R75" s="12" t="s">
        <v>623</v>
      </c>
      <c r="S75" s="92">
        <f>864780/100000</f>
        <v>8.6478000000000002</v>
      </c>
      <c r="T75" s="160"/>
    </row>
    <row r="76" spans="1:20" ht="64.5" customHeight="1" x14ac:dyDescent="0.2">
      <c r="A76" s="39">
        <v>1</v>
      </c>
      <c r="B76" s="39">
        <v>2</v>
      </c>
      <c r="C76" s="16">
        <v>2.4</v>
      </c>
      <c r="D76" s="40" t="s">
        <v>409</v>
      </c>
      <c r="E76" s="39" t="s">
        <v>9</v>
      </c>
      <c r="F76" s="7" t="s">
        <v>278</v>
      </c>
      <c r="G76" s="17" t="s">
        <v>668</v>
      </c>
      <c r="H76" s="17" t="s">
        <v>408</v>
      </c>
      <c r="I76" s="79" t="s">
        <v>10</v>
      </c>
      <c r="J76" s="17" t="s">
        <v>17</v>
      </c>
      <c r="K76" s="79" t="s">
        <v>674</v>
      </c>
      <c r="L76" s="17" t="s">
        <v>372</v>
      </c>
      <c r="M76" s="17" t="s">
        <v>1310</v>
      </c>
      <c r="N76" s="17" t="s">
        <v>685</v>
      </c>
      <c r="O76" s="79" t="s">
        <v>630</v>
      </c>
      <c r="P76" s="79" t="s">
        <v>366</v>
      </c>
      <c r="Q76" s="17" t="s">
        <v>367</v>
      </c>
      <c r="R76" s="79" t="s">
        <v>1074</v>
      </c>
      <c r="S76" s="98">
        <v>0</v>
      </c>
      <c r="T76" s="159">
        <f>(S76+S77)/S78</f>
        <v>0</v>
      </c>
    </row>
    <row r="77" spans="1:20" ht="64.5" customHeight="1" x14ac:dyDescent="0.2">
      <c r="A77" s="39">
        <v>1</v>
      </c>
      <c r="B77" s="39">
        <v>2</v>
      </c>
      <c r="C77" s="16">
        <v>2.4</v>
      </c>
      <c r="D77" s="40" t="s">
        <v>409</v>
      </c>
      <c r="E77" s="39" t="s">
        <v>9</v>
      </c>
      <c r="F77" s="7" t="s">
        <v>34</v>
      </c>
      <c r="G77" s="17"/>
      <c r="H77" s="17" t="s">
        <v>408</v>
      </c>
      <c r="I77" s="79" t="s">
        <v>10</v>
      </c>
      <c r="J77" s="17" t="s">
        <v>17</v>
      </c>
      <c r="K77" s="79" t="s">
        <v>683</v>
      </c>
      <c r="L77" s="17" t="s">
        <v>372</v>
      </c>
      <c r="M77" s="17" t="s">
        <v>1310</v>
      </c>
      <c r="N77" s="17" t="s">
        <v>685</v>
      </c>
      <c r="O77" s="79" t="s">
        <v>630</v>
      </c>
      <c r="P77" s="79" t="s">
        <v>371</v>
      </c>
      <c r="Q77" s="17" t="s">
        <v>373</v>
      </c>
      <c r="R77" s="79" t="s">
        <v>1074</v>
      </c>
      <c r="S77" s="92">
        <v>0</v>
      </c>
      <c r="T77" s="208"/>
    </row>
    <row r="78" spans="1:20" ht="69.75" customHeight="1" x14ac:dyDescent="0.2">
      <c r="A78" s="39">
        <v>1</v>
      </c>
      <c r="B78" s="39">
        <v>2</v>
      </c>
      <c r="C78" s="16">
        <v>2.4</v>
      </c>
      <c r="D78" s="40" t="s">
        <v>409</v>
      </c>
      <c r="E78" s="39" t="s">
        <v>9</v>
      </c>
      <c r="F78" s="7" t="s">
        <v>1039</v>
      </c>
      <c r="G78" s="17" t="s">
        <v>610</v>
      </c>
      <c r="H78" s="17" t="s">
        <v>408</v>
      </c>
      <c r="I78" s="79" t="s">
        <v>10</v>
      </c>
      <c r="J78" s="17" t="s">
        <v>17</v>
      </c>
      <c r="K78" s="79" t="s">
        <v>684</v>
      </c>
      <c r="L78" s="17" t="s">
        <v>372</v>
      </c>
      <c r="M78" s="17" t="s">
        <v>1310</v>
      </c>
      <c r="N78" s="17" t="s">
        <v>685</v>
      </c>
      <c r="O78" s="79" t="s">
        <v>630</v>
      </c>
      <c r="P78" s="79" t="s">
        <v>115</v>
      </c>
      <c r="Q78" s="17" t="s">
        <v>116</v>
      </c>
      <c r="R78" s="79" t="s">
        <v>623</v>
      </c>
      <c r="S78" s="92">
        <f>864780/100000</f>
        <v>8.6478000000000002</v>
      </c>
      <c r="T78" s="208"/>
    </row>
    <row r="79" spans="1:20" ht="53.25" customHeight="1" x14ac:dyDescent="0.2">
      <c r="A79" s="39">
        <v>1</v>
      </c>
      <c r="B79" s="39">
        <v>2</v>
      </c>
      <c r="C79" s="16">
        <v>2.4</v>
      </c>
      <c r="D79" s="40" t="s">
        <v>667</v>
      </c>
      <c r="E79" s="39" t="s">
        <v>9</v>
      </c>
      <c r="F79" s="7" t="s">
        <v>278</v>
      </c>
      <c r="G79" s="17" t="s">
        <v>668</v>
      </c>
      <c r="H79" s="17" t="s">
        <v>408</v>
      </c>
      <c r="I79" s="79" t="s">
        <v>10</v>
      </c>
      <c r="J79" s="17" t="s">
        <v>17</v>
      </c>
      <c r="K79" s="79" t="s">
        <v>675</v>
      </c>
      <c r="L79" s="17" t="s">
        <v>365</v>
      </c>
      <c r="M79" s="17" t="s">
        <v>1366</v>
      </c>
      <c r="N79" s="17" t="s">
        <v>686</v>
      </c>
      <c r="O79" s="79" t="s">
        <v>630</v>
      </c>
      <c r="P79" s="79" t="s">
        <v>366</v>
      </c>
      <c r="Q79" s="17" t="s">
        <v>367</v>
      </c>
      <c r="R79" s="39" t="s">
        <v>1074</v>
      </c>
      <c r="S79" s="99">
        <v>0</v>
      </c>
      <c r="T79" s="158">
        <f>S79/S80</f>
        <v>0</v>
      </c>
    </row>
    <row r="80" spans="1:20" ht="53.25" customHeight="1" x14ac:dyDescent="0.2">
      <c r="A80" s="39">
        <v>1</v>
      </c>
      <c r="B80" s="39">
        <v>2</v>
      </c>
      <c r="C80" s="16">
        <v>2.4</v>
      </c>
      <c r="D80" s="40" t="s">
        <v>667</v>
      </c>
      <c r="E80" s="39" t="s">
        <v>9</v>
      </c>
      <c r="F80" s="7" t="s">
        <v>1039</v>
      </c>
      <c r="G80" s="17" t="s">
        <v>610</v>
      </c>
      <c r="H80" s="17" t="s">
        <v>408</v>
      </c>
      <c r="I80" s="79" t="s">
        <v>10</v>
      </c>
      <c r="J80" s="17" t="s">
        <v>17</v>
      </c>
      <c r="K80" s="79" t="s">
        <v>675</v>
      </c>
      <c r="L80" s="17" t="s">
        <v>365</v>
      </c>
      <c r="M80" s="17" t="s">
        <v>1366</v>
      </c>
      <c r="N80" s="17" t="s">
        <v>686</v>
      </c>
      <c r="O80" s="79" t="s">
        <v>630</v>
      </c>
      <c r="P80" s="79" t="s">
        <v>115</v>
      </c>
      <c r="Q80" s="17" t="s">
        <v>116</v>
      </c>
      <c r="R80" s="79" t="s">
        <v>623</v>
      </c>
      <c r="S80" s="92">
        <f>864780/100000</f>
        <v>8.6478000000000002</v>
      </c>
      <c r="T80" s="158"/>
    </row>
    <row r="81" spans="1:20" ht="55.5" customHeight="1" x14ac:dyDescent="0.2">
      <c r="A81" s="39">
        <v>1</v>
      </c>
      <c r="B81" s="39">
        <v>2</v>
      </c>
      <c r="C81" s="16">
        <v>2.4</v>
      </c>
      <c r="D81" s="40" t="s">
        <v>667</v>
      </c>
      <c r="E81" s="39" t="s">
        <v>9</v>
      </c>
      <c r="F81" s="7" t="s">
        <v>278</v>
      </c>
      <c r="G81" s="17" t="s">
        <v>668</v>
      </c>
      <c r="H81" s="17" t="s">
        <v>669</v>
      </c>
      <c r="I81" s="7" t="s">
        <v>10</v>
      </c>
      <c r="J81" s="17" t="s">
        <v>17</v>
      </c>
      <c r="K81" s="7" t="s">
        <v>670</v>
      </c>
      <c r="L81" s="17" t="s">
        <v>551</v>
      </c>
      <c r="M81" s="7" t="s">
        <v>1365</v>
      </c>
      <c r="N81" s="7" t="s">
        <v>682</v>
      </c>
      <c r="O81" s="79" t="s">
        <v>630</v>
      </c>
      <c r="P81" s="48" t="s">
        <v>363</v>
      </c>
      <c r="Q81" s="19" t="s">
        <v>364</v>
      </c>
      <c r="R81" s="50" t="s">
        <v>1074</v>
      </c>
      <c r="S81" s="99">
        <v>0</v>
      </c>
      <c r="T81" s="158">
        <f>S81/S82</f>
        <v>0</v>
      </c>
    </row>
    <row r="82" spans="1:20" ht="55.5" customHeight="1" x14ac:dyDescent="0.2">
      <c r="A82" s="39">
        <v>1</v>
      </c>
      <c r="B82" s="39">
        <v>2</v>
      </c>
      <c r="C82" s="16">
        <v>2.4</v>
      </c>
      <c r="D82" s="40" t="s">
        <v>667</v>
      </c>
      <c r="E82" s="39" t="s">
        <v>9</v>
      </c>
      <c r="F82" s="7" t="s">
        <v>1039</v>
      </c>
      <c r="G82" s="17" t="s">
        <v>610</v>
      </c>
      <c r="H82" s="17" t="s">
        <v>669</v>
      </c>
      <c r="I82" s="7" t="s">
        <v>10</v>
      </c>
      <c r="J82" s="17" t="s">
        <v>17</v>
      </c>
      <c r="K82" s="7" t="s">
        <v>670</v>
      </c>
      <c r="L82" s="17" t="s">
        <v>551</v>
      </c>
      <c r="M82" s="7" t="s">
        <v>1365</v>
      </c>
      <c r="N82" s="7" t="s">
        <v>682</v>
      </c>
      <c r="O82" s="79" t="s">
        <v>630</v>
      </c>
      <c r="P82" s="79" t="s">
        <v>115</v>
      </c>
      <c r="Q82" s="17" t="s">
        <v>116</v>
      </c>
      <c r="R82" s="79" t="s">
        <v>623</v>
      </c>
      <c r="S82" s="92">
        <f>864780/100000</f>
        <v>8.6478000000000002</v>
      </c>
      <c r="T82" s="158"/>
    </row>
    <row r="83" spans="1:20" ht="45" customHeight="1" x14ac:dyDescent="0.2">
      <c r="A83" s="39">
        <v>1</v>
      </c>
      <c r="B83" s="39">
        <v>2</v>
      </c>
      <c r="C83" s="16">
        <v>2.4</v>
      </c>
      <c r="D83" s="40" t="s">
        <v>409</v>
      </c>
      <c r="E83" s="39" t="s">
        <v>9</v>
      </c>
      <c r="F83" s="7" t="s">
        <v>278</v>
      </c>
      <c r="G83" s="17" t="s">
        <v>671</v>
      </c>
      <c r="H83" s="17" t="s">
        <v>408</v>
      </c>
      <c r="I83" s="79" t="s">
        <v>10</v>
      </c>
      <c r="J83" s="17" t="s">
        <v>17</v>
      </c>
      <c r="K83" s="79" t="s">
        <v>677</v>
      </c>
      <c r="L83" s="17" t="s">
        <v>678</v>
      </c>
      <c r="M83" s="17" t="s">
        <v>1364</v>
      </c>
      <c r="N83" s="17" t="s">
        <v>887</v>
      </c>
      <c r="O83" s="79" t="s">
        <v>679</v>
      </c>
      <c r="P83" s="79" t="s">
        <v>279</v>
      </c>
      <c r="Q83" s="17" t="s">
        <v>280</v>
      </c>
      <c r="R83" s="79" t="s">
        <v>680</v>
      </c>
      <c r="S83" s="92">
        <v>167</v>
      </c>
      <c r="T83" s="159">
        <f>S83/S84</f>
        <v>19.31126991836074</v>
      </c>
    </row>
    <row r="84" spans="1:20" ht="45" customHeight="1" x14ac:dyDescent="0.2">
      <c r="A84" s="39">
        <v>1</v>
      </c>
      <c r="B84" s="39">
        <v>2</v>
      </c>
      <c r="C84" s="16">
        <v>2.4</v>
      </c>
      <c r="D84" s="40" t="s">
        <v>409</v>
      </c>
      <c r="E84" s="39" t="s">
        <v>9</v>
      </c>
      <c r="F84" s="7" t="s">
        <v>1039</v>
      </c>
      <c r="G84" s="17" t="s">
        <v>610</v>
      </c>
      <c r="H84" s="17" t="s">
        <v>408</v>
      </c>
      <c r="I84" s="79" t="s">
        <v>10</v>
      </c>
      <c r="J84" s="17" t="s">
        <v>17</v>
      </c>
      <c r="K84" s="79" t="s">
        <v>677</v>
      </c>
      <c r="L84" s="17" t="s">
        <v>678</v>
      </c>
      <c r="M84" s="17" t="s">
        <v>1364</v>
      </c>
      <c r="N84" s="17" t="s">
        <v>687</v>
      </c>
      <c r="O84" s="79" t="s">
        <v>679</v>
      </c>
      <c r="P84" s="79" t="s">
        <v>115</v>
      </c>
      <c r="Q84" s="17" t="s">
        <v>116</v>
      </c>
      <c r="R84" s="39" t="s">
        <v>623</v>
      </c>
      <c r="S84" s="92">
        <f>864780/100000</f>
        <v>8.6478000000000002</v>
      </c>
      <c r="T84" s="160"/>
    </row>
    <row r="85" spans="1:20" ht="55.5" customHeight="1" x14ac:dyDescent="0.2">
      <c r="A85" s="39">
        <v>1</v>
      </c>
      <c r="B85" s="39">
        <v>2</v>
      </c>
      <c r="C85" s="16">
        <v>2.4</v>
      </c>
      <c r="D85" s="40" t="s">
        <v>409</v>
      </c>
      <c r="E85" s="39" t="s">
        <v>223</v>
      </c>
      <c r="F85" s="7" t="s">
        <v>676</v>
      </c>
      <c r="G85" s="17" t="s">
        <v>668</v>
      </c>
      <c r="H85" s="17" t="s">
        <v>408</v>
      </c>
      <c r="I85" s="79" t="s">
        <v>22</v>
      </c>
      <c r="J85" s="17" t="s">
        <v>13</v>
      </c>
      <c r="K85" s="7" t="s">
        <v>566</v>
      </c>
      <c r="L85" s="17" t="s">
        <v>1255</v>
      </c>
      <c r="M85" s="7" t="s">
        <v>1440</v>
      </c>
      <c r="N85" s="7" t="s">
        <v>1256</v>
      </c>
      <c r="O85" s="7" t="s">
        <v>567</v>
      </c>
      <c r="P85" s="14" t="s">
        <v>420</v>
      </c>
      <c r="Q85" s="15" t="s">
        <v>1257</v>
      </c>
      <c r="R85" s="79" t="s">
        <v>615</v>
      </c>
      <c r="S85" s="92">
        <v>0</v>
      </c>
      <c r="T85" s="177">
        <v>0</v>
      </c>
    </row>
    <row r="86" spans="1:20" ht="55.5" customHeight="1" x14ac:dyDescent="0.2">
      <c r="A86" s="39">
        <v>1</v>
      </c>
      <c r="B86" s="39">
        <v>2</v>
      </c>
      <c r="C86" s="16">
        <v>2.4</v>
      </c>
      <c r="D86" s="40" t="s">
        <v>409</v>
      </c>
      <c r="E86" s="39" t="s">
        <v>223</v>
      </c>
      <c r="F86" s="7" t="s">
        <v>676</v>
      </c>
      <c r="G86" s="17" t="s">
        <v>668</v>
      </c>
      <c r="H86" s="17" t="s">
        <v>408</v>
      </c>
      <c r="I86" s="79" t="s">
        <v>22</v>
      </c>
      <c r="J86" s="17" t="s">
        <v>13</v>
      </c>
      <c r="K86" s="7" t="s">
        <v>566</v>
      </c>
      <c r="L86" s="17" t="s">
        <v>1255</v>
      </c>
      <c r="M86" s="7" t="s">
        <v>1440</v>
      </c>
      <c r="N86" s="7" t="s">
        <v>1256</v>
      </c>
      <c r="O86" s="7" t="s">
        <v>567</v>
      </c>
      <c r="P86" s="14" t="s">
        <v>421</v>
      </c>
      <c r="Q86" s="15" t="s">
        <v>1258</v>
      </c>
      <c r="R86" s="79" t="s">
        <v>615</v>
      </c>
      <c r="S86" s="92">
        <v>114</v>
      </c>
      <c r="T86" s="178"/>
    </row>
    <row r="87" spans="1:20" ht="60" customHeight="1" x14ac:dyDescent="0.2">
      <c r="A87" s="39">
        <v>1</v>
      </c>
      <c r="B87" s="39">
        <v>2</v>
      </c>
      <c r="C87" s="39">
        <v>2.5</v>
      </c>
      <c r="D87" s="40" t="s">
        <v>162</v>
      </c>
      <c r="E87" s="16" t="s">
        <v>9</v>
      </c>
      <c r="F87" s="7" t="s">
        <v>56</v>
      </c>
      <c r="G87" s="17" t="s">
        <v>618</v>
      </c>
      <c r="H87" s="17" t="s">
        <v>408</v>
      </c>
      <c r="I87" s="79" t="s">
        <v>166</v>
      </c>
      <c r="J87" s="17" t="s">
        <v>13</v>
      </c>
      <c r="K87" s="79" t="s">
        <v>688</v>
      </c>
      <c r="L87" s="17" t="s">
        <v>167</v>
      </c>
      <c r="M87" s="17" t="s">
        <v>1363</v>
      </c>
      <c r="N87" s="17" t="s">
        <v>697</v>
      </c>
      <c r="O87" s="79" t="s">
        <v>567</v>
      </c>
      <c r="P87" s="79" t="s">
        <v>168</v>
      </c>
      <c r="Q87" s="17" t="s">
        <v>169</v>
      </c>
      <c r="R87" s="79" t="s">
        <v>620</v>
      </c>
      <c r="S87" s="94">
        <v>0</v>
      </c>
      <c r="T87" s="146">
        <f>S87/S88</f>
        <v>0</v>
      </c>
    </row>
    <row r="88" spans="1:20" ht="44.25" customHeight="1" x14ac:dyDescent="0.2">
      <c r="A88" s="39">
        <v>1</v>
      </c>
      <c r="B88" s="39">
        <v>2</v>
      </c>
      <c r="C88" s="39">
        <v>2.5</v>
      </c>
      <c r="D88" s="40" t="s">
        <v>162</v>
      </c>
      <c r="E88" s="16" t="s">
        <v>9</v>
      </c>
      <c r="F88" s="7" t="s">
        <v>56</v>
      </c>
      <c r="G88" s="17" t="s">
        <v>618</v>
      </c>
      <c r="H88" s="17" t="s">
        <v>408</v>
      </c>
      <c r="I88" s="79" t="s">
        <v>166</v>
      </c>
      <c r="J88" s="17" t="s">
        <v>13</v>
      </c>
      <c r="K88" s="79" t="s">
        <v>688</v>
      </c>
      <c r="L88" s="17" t="s">
        <v>167</v>
      </c>
      <c r="M88" s="17" t="s">
        <v>1363</v>
      </c>
      <c r="N88" s="17" t="s">
        <v>697</v>
      </c>
      <c r="O88" s="79" t="s">
        <v>567</v>
      </c>
      <c r="P88" s="79" t="s">
        <v>170</v>
      </c>
      <c r="Q88" s="17" t="s">
        <v>171</v>
      </c>
      <c r="R88" s="79" t="s">
        <v>620</v>
      </c>
      <c r="S88" s="94">
        <v>337365262.35000002</v>
      </c>
      <c r="T88" s="147"/>
    </row>
    <row r="89" spans="1:20" ht="56.25" customHeight="1" x14ac:dyDescent="0.2">
      <c r="A89" s="39">
        <v>1</v>
      </c>
      <c r="B89" s="39">
        <v>2</v>
      </c>
      <c r="C89" s="39">
        <v>2.5</v>
      </c>
      <c r="D89" s="40" t="s">
        <v>162</v>
      </c>
      <c r="E89" s="16" t="s">
        <v>9</v>
      </c>
      <c r="F89" s="7" t="s">
        <v>109</v>
      </c>
      <c r="G89" s="17" t="s">
        <v>689</v>
      </c>
      <c r="H89" s="17" t="s">
        <v>408</v>
      </c>
      <c r="I89" s="79" t="s">
        <v>10</v>
      </c>
      <c r="J89" s="17" t="s">
        <v>17</v>
      </c>
      <c r="K89" s="79" t="s">
        <v>690</v>
      </c>
      <c r="L89" s="17" t="s">
        <v>205</v>
      </c>
      <c r="M89" s="17" t="s">
        <v>1362</v>
      </c>
      <c r="N89" s="17" t="s">
        <v>698</v>
      </c>
      <c r="O89" s="79" t="s">
        <v>619</v>
      </c>
      <c r="P89" s="79" t="s">
        <v>206</v>
      </c>
      <c r="Q89" s="17" t="s">
        <v>207</v>
      </c>
      <c r="R89" s="79" t="s">
        <v>620</v>
      </c>
      <c r="S89" s="106">
        <v>13000000</v>
      </c>
      <c r="T89" s="157" t="s">
        <v>1301</v>
      </c>
    </row>
    <row r="90" spans="1:20" ht="49.5" customHeight="1" x14ac:dyDescent="0.2">
      <c r="A90" s="39">
        <v>1</v>
      </c>
      <c r="B90" s="39">
        <v>2</v>
      </c>
      <c r="C90" s="39">
        <v>2.5</v>
      </c>
      <c r="D90" s="40" t="s">
        <v>162</v>
      </c>
      <c r="E90" s="16" t="s">
        <v>9</v>
      </c>
      <c r="F90" s="7" t="s">
        <v>109</v>
      </c>
      <c r="G90" s="17" t="s">
        <v>689</v>
      </c>
      <c r="H90" s="17" t="s">
        <v>408</v>
      </c>
      <c r="I90" s="79" t="s">
        <v>10</v>
      </c>
      <c r="J90" s="17" t="s">
        <v>17</v>
      </c>
      <c r="K90" s="79" t="s">
        <v>690</v>
      </c>
      <c r="L90" s="17" t="s">
        <v>205</v>
      </c>
      <c r="M90" s="17" t="s">
        <v>1362</v>
      </c>
      <c r="N90" s="17" t="s">
        <v>698</v>
      </c>
      <c r="O90" s="79" t="s">
        <v>619</v>
      </c>
      <c r="P90" s="79" t="s">
        <v>208</v>
      </c>
      <c r="Q90" s="17" t="s">
        <v>209</v>
      </c>
      <c r="R90" s="79" t="s">
        <v>620</v>
      </c>
      <c r="S90" s="100">
        <v>0</v>
      </c>
      <c r="T90" s="157"/>
    </row>
    <row r="91" spans="1:20" ht="51" customHeight="1" x14ac:dyDescent="0.2">
      <c r="A91" s="39">
        <v>1</v>
      </c>
      <c r="B91" s="39">
        <v>2</v>
      </c>
      <c r="C91" s="39">
        <v>2.5</v>
      </c>
      <c r="D91" s="40" t="s">
        <v>162</v>
      </c>
      <c r="E91" s="16" t="s">
        <v>9</v>
      </c>
      <c r="F91" s="7" t="s">
        <v>109</v>
      </c>
      <c r="G91" s="17" t="s">
        <v>689</v>
      </c>
      <c r="H91" s="17" t="s">
        <v>408</v>
      </c>
      <c r="I91" s="79" t="s">
        <v>10</v>
      </c>
      <c r="J91" s="17" t="s">
        <v>17</v>
      </c>
      <c r="K91" s="79" t="s">
        <v>690</v>
      </c>
      <c r="L91" s="17" t="s">
        <v>205</v>
      </c>
      <c r="M91" s="17" t="s">
        <v>1362</v>
      </c>
      <c r="N91" s="17" t="s">
        <v>698</v>
      </c>
      <c r="O91" s="79" t="s">
        <v>619</v>
      </c>
      <c r="P91" s="79" t="s">
        <v>195</v>
      </c>
      <c r="Q91" s="17" t="s">
        <v>196</v>
      </c>
      <c r="R91" s="79" t="s">
        <v>695</v>
      </c>
      <c r="S91" s="92" t="s">
        <v>1301</v>
      </c>
      <c r="T91" s="157"/>
    </row>
    <row r="92" spans="1:20" ht="45.75" customHeight="1" x14ac:dyDescent="0.2">
      <c r="A92" s="39">
        <v>1</v>
      </c>
      <c r="B92" s="39">
        <v>2</v>
      </c>
      <c r="C92" s="39">
        <v>2.5</v>
      </c>
      <c r="D92" s="40" t="s">
        <v>162</v>
      </c>
      <c r="E92" s="16" t="s">
        <v>1482</v>
      </c>
      <c r="F92" s="7" t="s">
        <v>109</v>
      </c>
      <c r="G92" s="17" t="s">
        <v>689</v>
      </c>
      <c r="H92" s="17" t="s">
        <v>408</v>
      </c>
      <c r="I92" s="79" t="s">
        <v>10</v>
      </c>
      <c r="J92" s="17" t="s">
        <v>13</v>
      </c>
      <c r="K92" s="79" t="s">
        <v>691</v>
      </c>
      <c r="L92" s="17" t="s">
        <v>202</v>
      </c>
      <c r="M92" s="17" t="s">
        <v>1361</v>
      </c>
      <c r="N92" s="17" t="s">
        <v>699</v>
      </c>
      <c r="O92" s="79" t="s">
        <v>692</v>
      </c>
      <c r="P92" s="79" t="s">
        <v>203</v>
      </c>
      <c r="Q92" s="17" t="s">
        <v>204</v>
      </c>
      <c r="R92" s="79" t="s">
        <v>693</v>
      </c>
      <c r="S92" s="92">
        <v>25.626999999999999</v>
      </c>
      <c r="T92" s="159">
        <f>S92/S93</f>
        <v>2.9634126598672492</v>
      </c>
    </row>
    <row r="93" spans="1:20" ht="54.75" customHeight="1" x14ac:dyDescent="0.2">
      <c r="A93" s="39">
        <v>1</v>
      </c>
      <c r="B93" s="39">
        <v>2</v>
      </c>
      <c r="C93" s="39">
        <v>2.5</v>
      </c>
      <c r="D93" s="40" t="s">
        <v>162</v>
      </c>
      <c r="E93" s="16" t="s">
        <v>1482</v>
      </c>
      <c r="F93" s="7" t="s">
        <v>1039</v>
      </c>
      <c r="G93" s="17" t="s">
        <v>610</v>
      </c>
      <c r="H93" s="17" t="s">
        <v>408</v>
      </c>
      <c r="I93" s="79" t="s">
        <v>10</v>
      </c>
      <c r="J93" s="17" t="s">
        <v>13</v>
      </c>
      <c r="K93" s="79" t="s">
        <v>691</v>
      </c>
      <c r="L93" s="17" t="s">
        <v>202</v>
      </c>
      <c r="M93" s="17" t="s">
        <v>1361</v>
      </c>
      <c r="N93" s="17" t="s">
        <v>699</v>
      </c>
      <c r="O93" s="79" t="s">
        <v>692</v>
      </c>
      <c r="P93" s="79" t="s">
        <v>115</v>
      </c>
      <c r="Q93" s="17" t="s">
        <v>116</v>
      </c>
      <c r="R93" s="79" t="s">
        <v>623</v>
      </c>
      <c r="S93" s="92">
        <f>864780/100000</f>
        <v>8.6478000000000002</v>
      </c>
      <c r="T93" s="160"/>
    </row>
    <row r="94" spans="1:20" ht="53.25" customHeight="1" x14ac:dyDescent="0.2">
      <c r="A94" s="39">
        <v>1</v>
      </c>
      <c r="B94" s="39">
        <v>2</v>
      </c>
      <c r="C94" s="39">
        <v>2.5</v>
      </c>
      <c r="D94" s="40" t="s">
        <v>162</v>
      </c>
      <c r="E94" s="16" t="s">
        <v>1482</v>
      </c>
      <c r="F94" s="7" t="s">
        <v>198</v>
      </c>
      <c r="G94" s="17" t="s">
        <v>198</v>
      </c>
      <c r="H94" s="17" t="s">
        <v>408</v>
      </c>
      <c r="I94" s="79" t="s">
        <v>10</v>
      </c>
      <c r="J94" s="17" t="s">
        <v>13</v>
      </c>
      <c r="K94" s="79" t="s">
        <v>566</v>
      </c>
      <c r="L94" s="17" t="s">
        <v>199</v>
      </c>
      <c r="M94" s="17" t="s">
        <v>1311</v>
      </c>
      <c r="N94" s="17" t="s">
        <v>700</v>
      </c>
      <c r="O94" s="79" t="s">
        <v>692</v>
      </c>
      <c r="P94" s="79" t="s">
        <v>200</v>
      </c>
      <c r="Q94" s="17" t="s">
        <v>201</v>
      </c>
      <c r="R94" s="79" t="s">
        <v>693</v>
      </c>
      <c r="S94" s="108">
        <v>2530.1999999999998</v>
      </c>
      <c r="T94" s="159">
        <f>S94/S95</f>
        <v>292.58308471518762</v>
      </c>
    </row>
    <row r="95" spans="1:20" ht="41.25" customHeight="1" x14ac:dyDescent="0.2">
      <c r="A95" s="39">
        <v>1</v>
      </c>
      <c r="B95" s="39">
        <v>2</v>
      </c>
      <c r="C95" s="39">
        <v>2.5</v>
      </c>
      <c r="D95" s="40" t="s">
        <v>162</v>
      </c>
      <c r="E95" s="16" t="s">
        <v>1482</v>
      </c>
      <c r="F95" s="7" t="s">
        <v>1039</v>
      </c>
      <c r="G95" s="17" t="s">
        <v>610</v>
      </c>
      <c r="H95" s="17" t="s">
        <v>408</v>
      </c>
      <c r="I95" s="79" t="s">
        <v>10</v>
      </c>
      <c r="J95" s="17" t="s">
        <v>13</v>
      </c>
      <c r="K95" s="79" t="s">
        <v>566</v>
      </c>
      <c r="L95" s="17" t="s">
        <v>199</v>
      </c>
      <c r="M95" s="17" t="s">
        <v>1311</v>
      </c>
      <c r="N95" s="17" t="s">
        <v>700</v>
      </c>
      <c r="O95" s="79" t="s">
        <v>692</v>
      </c>
      <c r="P95" s="79" t="s">
        <v>115</v>
      </c>
      <c r="Q95" s="17" t="s">
        <v>116</v>
      </c>
      <c r="R95" s="79" t="s">
        <v>623</v>
      </c>
      <c r="S95" s="92">
        <f>864780/100000</f>
        <v>8.6478000000000002</v>
      </c>
      <c r="T95" s="160"/>
    </row>
    <row r="96" spans="1:20" ht="50.25" customHeight="1" x14ac:dyDescent="0.2">
      <c r="A96" s="39">
        <v>1</v>
      </c>
      <c r="B96" s="39">
        <v>2</v>
      </c>
      <c r="C96" s="39">
        <v>2.5</v>
      </c>
      <c r="D96" s="40" t="s">
        <v>162</v>
      </c>
      <c r="E96" s="16" t="s">
        <v>1482</v>
      </c>
      <c r="F96" s="7" t="s">
        <v>109</v>
      </c>
      <c r="G96" s="17" t="s">
        <v>689</v>
      </c>
      <c r="H96" s="17" t="s">
        <v>408</v>
      </c>
      <c r="I96" s="79" t="s">
        <v>22</v>
      </c>
      <c r="J96" s="17" t="s">
        <v>13</v>
      </c>
      <c r="K96" s="79" t="s">
        <v>694</v>
      </c>
      <c r="L96" s="17" t="s">
        <v>192</v>
      </c>
      <c r="M96" s="17" t="s">
        <v>1312</v>
      </c>
      <c r="N96" s="17" t="s">
        <v>701</v>
      </c>
      <c r="O96" s="79" t="s">
        <v>567</v>
      </c>
      <c r="P96" s="79" t="s">
        <v>193</v>
      </c>
      <c r="Q96" s="17" t="s">
        <v>194</v>
      </c>
      <c r="R96" s="78" t="s">
        <v>695</v>
      </c>
      <c r="S96" s="101" t="s">
        <v>1301</v>
      </c>
      <c r="T96" s="157" t="s">
        <v>1301</v>
      </c>
    </row>
    <row r="97" spans="1:20" ht="50.25" customHeight="1" x14ac:dyDescent="0.2">
      <c r="A97" s="39">
        <v>1</v>
      </c>
      <c r="B97" s="39">
        <v>2</v>
      </c>
      <c r="C97" s="39">
        <v>2.5</v>
      </c>
      <c r="D97" s="40" t="s">
        <v>162</v>
      </c>
      <c r="E97" s="16" t="s">
        <v>1482</v>
      </c>
      <c r="F97" s="7" t="s">
        <v>109</v>
      </c>
      <c r="G97" s="17" t="s">
        <v>689</v>
      </c>
      <c r="H97" s="17" t="s">
        <v>408</v>
      </c>
      <c r="I97" s="79" t="s">
        <v>22</v>
      </c>
      <c r="J97" s="17" t="s">
        <v>13</v>
      </c>
      <c r="K97" s="79" t="s">
        <v>694</v>
      </c>
      <c r="L97" s="17" t="s">
        <v>192</v>
      </c>
      <c r="M97" s="17" t="s">
        <v>1312</v>
      </c>
      <c r="N97" s="17" t="s">
        <v>701</v>
      </c>
      <c r="O97" s="79" t="s">
        <v>567</v>
      </c>
      <c r="P97" s="79" t="s">
        <v>195</v>
      </c>
      <c r="Q97" s="17" t="s">
        <v>196</v>
      </c>
      <c r="R97" s="78" t="s">
        <v>695</v>
      </c>
      <c r="S97" s="92" t="s">
        <v>1301</v>
      </c>
      <c r="T97" s="157"/>
    </row>
    <row r="98" spans="1:20" ht="49.5" customHeight="1" x14ac:dyDescent="0.2">
      <c r="A98" s="39">
        <v>1</v>
      </c>
      <c r="B98" s="39">
        <v>2</v>
      </c>
      <c r="C98" s="39">
        <v>2.5</v>
      </c>
      <c r="D98" s="40" t="s">
        <v>162</v>
      </c>
      <c r="E98" s="16" t="s">
        <v>1482</v>
      </c>
      <c r="F98" s="7" t="s">
        <v>109</v>
      </c>
      <c r="G98" s="17" t="s">
        <v>689</v>
      </c>
      <c r="H98" s="17" t="s">
        <v>408</v>
      </c>
      <c r="I98" s="79" t="s">
        <v>22</v>
      </c>
      <c r="J98" s="17" t="s">
        <v>13</v>
      </c>
      <c r="K98" s="79" t="s">
        <v>694</v>
      </c>
      <c r="L98" s="17" t="s">
        <v>192</v>
      </c>
      <c r="M98" s="17" t="s">
        <v>1312</v>
      </c>
      <c r="N98" s="17" t="s">
        <v>701</v>
      </c>
      <c r="O98" s="79" t="s">
        <v>567</v>
      </c>
      <c r="P98" s="79" t="s">
        <v>110</v>
      </c>
      <c r="Q98" s="17" t="s">
        <v>197</v>
      </c>
      <c r="R98" s="79" t="s">
        <v>695</v>
      </c>
      <c r="S98" s="92" t="s">
        <v>1301</v>
      </c>
      <c r="T98" s="157"/>
    </row>
    <row r="99" spans="1:20" ht="39" customHeight="1" x14ac:dyDescent="0.2">
      <c r="A99" s="39">
        <v>1</v>
      </c>
      <c r="B99" s="39">
        <v>2</v>
      </c>
      <c r="C99" s="39">
        <v>2.5</v>
      </c>
      <c r="D99" s="40" t="s">
        <v>162</v>
      </c>
      <c r="E99" s="16" t="s">
        <v>9</v>
      </c>
      <c r="F99" s="7" t="s">
        <v>188</v>
      </c>
      <c r="G99" s="17" t="s">
        <v>610</v>
      </c>
      <c r="H99" s="17" t="s">
        <v>408</v>
      </c>
      <c r="I99" s="79" t="s">
        <v>22</v>
      </c>
      <c r="J99" s="17" t="s">
        <v>17</v>
      </c>
      <c r="K99" s="79" t="s">
        <v>702</v>
      </c>
      <c r="L99" s="17" t="s">
        <v>191</v>
      </c>
      <c r="M99" s="17" t="s">
        <v>1360</v>
      </c>
      <c r="N99" s="51" t="s">
        <v>710</v>
      </c>
      <c r="O99" s="79" t="s">
        <v>703</v>
      </c>
      <c r="P99" s="79" t="s">
        <v>189</v>
      </c>
      <c r="Q99" s="17" t="s">
        <v>190</v>
      </c>
      <c r="R99" s="49" t="s">
        <v>624</v>
      </c>
      <c r="S99" s="96">
        <v>502915</v>
      </c>
      <c r="T99" s="195">
        <f>S99/S100</f>
        <v>0.5815525335923587</v>
      </c>
    </row>
    <row r="100" spans="1:20" ht="39" customHeight="1" x14ac:dyDescent="0.2">
      <c r="A100" s="39">
        <v>1</v>
      </c>
      <c r="B100" s="39">
        <v>2</v>
      </c>
      <c r="C100" s="39">
        <v>2.5</v>
      </c>
      <c r="D100" s="40" t="s">
        <v>162</v>
      </c>
      <c r="E100" s="16" t="s">
        <v>9</v>
      </c>
      <c r="F100" s="7" t="s">
        <v>1039</v>
      </c>
      <c r="G100" s="17" t="s">
        <v>610</v>
      </c>
      <c r="H100" s="17" t="s">
        <v>408</v>
      </c>
      <c r="I100" s="79" t="s">
        <v>22</v>
      </c>
      <c r="J100" s="17" t="s">
        <v>17</v>
      </c>
      <c r="K100" s="79" t="s">
        <v>702</v>
      </c>
      <c r="L100" s="17" t="s">
        <v>191</v>
      </c>
      <c r="M100" s="17" t="s">
        <v>1360</v>
      </c>
      <c r="N100" s="51" t="s">
        <v>710</v>
      </c>
      <c r="O100" s="79" t="s">
        <v>703</v>
      </c>
      <c r="P100" s="79" t="s">
        <v>115</v>
      </c>
      <c r="Q100" s="17" t="s">
        <v>116</v>
      </c>
      <c r="R100" s="49" t="s">
        <v>623</v>
      </c>
      <c r="S100" s="99">
        <v>864780</v>
      </c>
      <c r="T100" s="195"/>
    </row>
    <row r="101" spans="1:20" ht="47.25" customHeight="1" x14ac:dyDescent="0.2">
      <c r="A101" s="39">
        <v>1</v>
      </c>
      <c r="B101" s="39">
        <v>2</v>
      </c>
      <c r="C101" s="39">
        <v>2.5</v>
      </c>
      <c r="D101" s="40" t="s">
        <v>162</v>
      </c>
      <c r="E101" s="39" t="s">
        <v>9</v>
      </c>
      <c r="F101" s="7" t="s">
        <v>163</v>
      </c>
      <c r="G101" s="17" t="s">
        <v>625</v>
      </c>
      <c r="H101" s="17" t="s">
        <v>408</v>
      </c>
      <c r="I101" s="79" t="s">
        <v>22</v>
      </c>
      <c r="J101" s="17" t="s">
        <v>17</v>
      </c>
      <c r="K101" s="79" t="s">
        <v>706</v>
      </c>
      <c r="L101" s="17" t="s">
        <v>185</v>
      </c>
      <c r="M101" s="17" t="s">
        <v>1359</v>
      </c>
      <c r="N101" s="17" t="s">
        <v>711</v>
      </c>
      <c r="O101" s="79" t="s">
        <v>707</v>
      </c>
      <c r="P101" s="79" t="s">
        <v>186</v>
      </c>
      <c r="Q101" s="17" t="s">
        <v>187</v>
      </c>
      <c r="R101" s="49" t="s">
        <v>708</v>
      </c>
      <c r="S101" s="96">
        <v>16503</v>
      </c>
      <c r="T101" s="195">
        <f>S101/S102</f>
        <v>3.2814690355229013E-2</v>
      </c>
    </row>
    <row r="102" spans="1:20" ht="47.25" customHeight="1" x14ac:dyDescent="0.2">
      <c r="A102" s="39">
        <v>1</v>
      </c>
      <c r="B102" s="39">
        <v>2</v>
      </c>
      <c r="C102" s="39">
        <v>2.5</v>
      </c>
      <c r="D102" s="40" t="s">
        <v>162</v>
      </c>
      <c r="E102" s="39" t="s">
        <v>9</v>
      </c>
      <c r="F102" s="7" t="s">
        <v>163</v>
      </c>
      <c r="G102" s="17" t="s">
        <v>625</v>
      </c>
      <c r="H102" s="17" t="s">
        <v>408</v>
      </c>
      <c r="I102" s="79" t="s">
        <v>22</v>
      </c>
      <c r="J102" s="17" t="s">
        <v>17</v>
      </c>
      <c r="K102" s="79" t="s">
        <v>706</v>
      </c>
      <c r="L102" s="17" t="s">
        <v>185</v>
      </c>
      <c r="M102" s="17" t="s">
        <v>1359</v>
      </c>
      <c r="N102" s="17" t="s">
        <v>711</v>
      </c>
      <c r="O102" s="79" t="s">
        <v>707</v>
      </c>
      <c r="P102" s="79" t="s">
        <v>189</v>
      </c>
      <c r="Q102" s="17" t="s">
        <v>190</v>
      </c>
      <c r="R102" s="49" t="s">
        <v>624</v>
      </c>
      <c r="S102" s="102">
        <v>502915</v>
      </c>
      <c r="T102" s="195"/>
    </row>
    <row r="103" spans="1:20" ht="44.25" customHeight="1" x14ac:dyDescent="0.2">
      <c r="A103" s="39">
        <v>1</v>
      </c>
      <c r="B103" s="39">
        <v>2</v>
      </c>
      <c r="C103" s="39" t="s">
        <v>712</v>
      </c>
      <c r="D103" s="40" t="s">
        <v>162</v>
      </c>
      <c r="E103" s="39" t="s">
        <v>9</v>
      </c>
      <c r="F103" s="7" t="s">
        <v>163</v>
      </c>
      <c r="G103" s="17" t="s">
        <v>625</v>
      </c>
      <c r="H103" s="17" t="s">
        <v>576</v>
      </c>
      <c r="I103" s="79" t="s">
        <v>22</v>
      </c>
      <c r="J103" s="17" t="s">
        <v>17</v>
      </c>
      <c r="K103" s="79" t="s">
        <v>713</v>
      </c>
      <c r="L103" s="17" t="s">
        <v>175</v>
      </c>
      <c r="M103" s="17" t="s">
        <v>1358</v>
      </c>
      <c r="N103" s="17" t="s">
        <v>721</v>
      </c>
      <c r="O103" s="79" t="s">
        <v>714</v>
      </c>
      <c r="P103" s="79" t="s">
        <v>164</v>
      </c>
      <c r="Q103" s="17" t="s">
        <v>165</v>
      </c>
      <c r="R103" s="39" t="s">
        <v>696</v>
      </c>
      <c r="S103" s="98">
        <v>901</v>
      </c>
      <c r="T103" s="158">
        <f>S103/S104</f>
        <v>10.418834848169478</v>
      </c>
    </row>
    <row r="104" spans="1:20" ht="44.25" customHeight="1" x14ac:dyDescent="0.2">
      <c r="A104" s="39">
        <v>1</v>
      </c>
      <c r="B104" s="39">
        <v>2</v>
      </c>
      <c r="C104" s="39" t="s">
        <v>712</v>
      </c>
      <c r="D104" s="40" t="s">
        <v>162</v>
      </c>
      <c r="E104" s="39" t="s">
        <v>9</v>
      </c>
      <c r="F104" s="7" t="s">
        <v>1039</v>
      </c>
      <c r="G104" s="17" t="s">
        <v>610</v>
      </c>
      <c r="H104" s="17" t="s">
        <v>576</v>
      </c>
      <c r="I104" s="79" t="s">
        <v>22</v>
      </c>
      <c r="J104" s="17" t="s">
        <v>17</v>
      </c>
      <c r="K104" s="79" t="s">
        <v>713</v>
      </c>
      <c r="L104" s="17" t="s">
        <v>175</v>
      </c>
      <c r="M104" s="17" t="s">
        <v>1358</v>
      </c>
      <c r="N104" s="17" t="s">
        <v>721</v>
      </c>
      <c r="O104" s="79" t="s">
        <v>714</v>
      </c>
      <c r="P104" s="79" t="s">
        <v>115</v>
      </c>
      <c r="Q104" s="17" t="s">
        <v>116</v>
      </c>
      <c r="R104" s="39" t="s">
        <v>623</v>
      </c>
      <c r="S104" s="92">
        <f>864780/10000</f>
        <v>86.477999999999994</v>
      </c>
      <c r="T104" s="158"/>
    </row>
    <row r="105" spans="1:20" ht="57" customHeight="1" x14ac:dyDescent="0.2">
      <c r="A105" s="39">
        <v>1</v>
      </c>
      <c r="B105" s="39">
        <v>2</v>
      </c>
      <c r="C105" s="16" t="s">
        <v>712</v>
      </c>
      <c r="D105" s="40" t="s">
        <v>162</v>
      </c>
      <c r="E105" s="16" t="s">
        <v>9</v>
      </c>
      <c r="F105" s="7" t="s">
        <v>163</v>
      </c>
      <c r="G105" s="17" t="s">
        <v>163</v>
      </c>
      <c r="H105" s="17" t="s">
        <v>408</v>
      </c>
      <c r="I105" s="79" t="s">
        <v>22</v>
      </c>
      <c r="J105" s="17" t="s">
        <v>17</v>
      </c>
      <c r="K105" s="79" t="s">
        <v>715</v>
      </c>
      <c r="L105" s="17" t="s">
        <v>176</v>
      </c>
      <c r="M105" s="17" t="s">
        <v>1464</v>
      </c>
      <c r="N105" s="17" t="s">
        <v>722</v>
      </c>
      <c r="O105" s="79" t="s">
        <v>567</v>
      </c>
      <c r="P105" s="79" t="s">
        <v>177</v>
      </c>
      <c r="Q105" s="17" t="s">
        <v>178</v>
      </c>
      <c r="R105" s="49" t="s">
        <v>696</v>
      </c>
      <c r="S105" s="92">
        <v>16</v>
      </c>
      <c r="T105" s="170">
        <f>S105/S106</f>
        <v>1.7758046614872364E-2</v>
      </c>
    </row>
    <row r="106" spans="1:20" ht="57" customHeight="1" x14ac:dyDescent="0.2">
      <c r="A106" s="39">
        <v>1</v>
      </c>
      <c r="B106" s="39">
        <v>2</v>
      </c>
      <c r="C106" s="16" t="s">
        <v>712</v>
      </c>
      <c r="D106" s="40" t="s">
        <v>162</v>
      </c>
      <c r="E106" s="16" t="s">
        <v>9</v>
      </c>
      <c r="F106" s="7" t="s">
        <v>163</v>
      </c>
      <c r="G106" s="17" t="s">
        <v>163</v>
      </c>
      <c r="H106" s="17" t="s">
        <v>408</v>
      </c>
      <c r="I106" s="79" t="s">
        <v>22</v>
      </c>
      <c r="J106" s="17" t="s">
        <v>17</v>
      </c>
      <c r="K106" s="79" t="s">
        <v>715</v>
      </c>
      <c r="L106" s="17" t="s">
        <v>176</v>
      </c>
      <c r="M106" s="17" t="s">
        <v>1357</v>
      </c>
      <c r="N106" s="17" t="s">
        <v>722</v>
      </c>
      <c r="O106" s="79" t="s">
        <v>567</v>
      </c>
      <c r="P106" s="79" t="s">
        <v>164</v>
      </c>
      <c r="Q106" s="17" t="s">
        <v>165</v>
      </c>
      <c r="R106" s="49" t="s">
        <v>696</v>
      </c>
      <c r="S106" s="98">
        <v>901</v>
      </c>
      <c r="T106" s="170"/>
    </row>
    <row r="107" spans="1:20" ht="45.75" customHeight="1" x14ac:dyDescent="0.2">
      <c r="A107" s="39">
        <v>1</v>
      </c>
      <c r="B107" s="39">
        <v>2</v>
      </c>
      <c r="C107" s="16" t="s">
        <v>712</v>
      </c>
      <c r="D107" s="40" t="s">
        <v>162</v>
      </c>
      <c r="E107" s="16" t="s">
        <v>9</v>
      </c>
      <c r="F107" s="7" t="s">
        <v>163</v>
      </c>
      <c r="G107" s="17"/>
      <c r="H107" s="17" t="s">
        <v>408</v>
      </c>
      <c r="I107" s="79" t="s">
        <v>22</v>
      </c>
      <c r="J107" s="17" t="s">
        <v>17</v>
      </c>
      <c r="K107" s="79" t="s">
        <v>716</v>
      </c>
      <c r="L107" s="17" t="s">
        <v>182</v>
      </c>
      <c r="M107" s="17" t="s">
        <v>1356</v>
      </c>
      <c r="N107" s="17" t="s">
        <v>723</v>
      </c>
      <c r="O107" s="79" t="s">
        <v>567</v>
      </c>
      <c r="P107" s="79" t="s">
        <v>183</v>
      </c>
      <c r="Q107" s="17" t="s">
        <v>184</v>
      </c>
      <c r="R107" s="49" t="s">
        <v>696</v>
      </c>
      <c r="S107" s="97">
        <v>84</v>
      </c>
      <c r="T107" s="210">
        <f>S107/S108</f>
        <v>9.3229744728079905E-2</v>
      </c>
    </row>
    <row r="108" spans="1:20" ht="45.75" customHeight="1" x14ac:dyDescent="0.2">
      <c r="A108" s="39">
        <v>1</v>
      </c>
      <c r="B108" s="39">
        <v>2</v>
      </c>
      <c r="C108" s="16" t="s">
        <v>712</v>
      </c>
      <c r="D108" s="40" t="s">
        <v>162</v>
      </c>
      <c r="E108" s="16" t="s">
        <v>9</v>
      </c>
      <c r="F108" s="7" t="s">
        <v>163</v>
      </c>
      <c r="G108" s="17"/>
      <c r="H108" s="17" t="s">
        <v>408</v>
      </c>
      <c r="I108" s="79" t="s">
        <v>22</v>
      </c>
      <c r="J108" s="17" t="s">
        <v>17</v>
      </c>
      <c r="K108" s="79" t="s">
        <v>716</v>
      </c>
      <c r="L108" s="17" t="s">
        <v>182</v>
      </c>
      <c r="M108" s="17" t="s">
        <v>1356</v>
      </c>
      <c r="N108" s="17" t="s">
        <v>723</v>
      </c>
      <c r="O108" s="79" t="s">
        <v>567</v>
      </c>
      <c r="P108" s="79" t="s">
        <v>164</v>
      </c>
      <c r="Q108" s="17" t="s">
        <v>165</v>
      </c>
      <c r="R108" s="49" t="s">
        <v>696</v>
      </c>
      <c r="S108" s="98">
        <v>901</v>
      </c>
      <c r="T108" s="213"/>
    </row>
    <row r="109" spans="1:20" ht="48.75" customHeight="1" x14ac:dyDescent="0.2">
      <c r="A109" s="39">
        <v>1</v>
      </c>
      <c r="B109" s="39">
        <v>2</v>
      </c>
      <c r="C109" s="16" t="s">
        <v>712</v>
      </c>
      <c r="D109" s="40" t="s">
        <v>162</v>
      </c>
      <c r="E109" s="16" t="s">
        <v>9</v>
      </c>
      <c r="F109" s="7" t="s">
        <v>109</v>
      </c>
      <c r="G109" s="17" t="s">
        <v>689</v>
      </c>
      <c r="H109" s="17" t="s">
        <v>408</v>
      </c>
      <c r="I109" s="79" t="s">
        <v>166</v>
      </c>
      <c r="J109" s="17" t="s">
        <v>13</v>
      </c>
      <c r="K109" s="79" t="s">
        <v>717</v>
      </c>
      <c r="L109" s="17" t="s">
        <v>172</v>
      </c>
      <c r="M109" s="17" t="s">
        <v>1355</v>
      </c>
      <c r="N109" s="17" t="s">
        <v>724</v>
      </c>
      <c r="O109" s="79" t="s">
        <v>567</v>
      </c>
      <c r="P109" s="79" t="s">
        <v>168</v>
      </c>
      <c r="Q109" s="17" t="s">
        <v>169</v>
      </c>
      <c r="R109" s="79" t="s">
        <v>620</v>
      </c>
      <c r="S109" s="94">
        <v>0</v>
      </c>
      <c r="T109" s="210">
        <v>0</v>
      </c>
    </row>
    <row r="110" spans="1:20" ht="51" customHeight="1" x14ac:dyDescent="0.2">
      <c r="A110" s="39">
        <v>1</v>
      </c>
      <c r="B110" s="39">
        <v>2</v>
      </c>
      <c r="C110" s="16" t="s">
        <v>712</v>
      </c>
      <c r="D110" s="40" t="s">
        <v>162</v>
      </c>
      <c r="E110" s="16" t="s">
        <v>9</v>
      </c>
      <c r="F110" s="7" t="s">
        <v>109</v>
      </c>
      <c r="G110" s="17" t="s">
        <v>689</v>
      </c>
      <c r="H110" s="17" t="s">
        <v>408</v>
      </c>
      <c r="I110" s="79" t="s">
        <v>166</v>
      </c>
      <c r="J110" s="17" t="s">
        <v>13</v>
      </c>
      <c r="K110" s="79" t="s">
        <v>717</v>
      </c>
      <c r="L110" s="17" t="s">
        <v>172</v>
      </c>
      <c r="M110" s="17" t="s">
        <v>1355</v>
      </c>
      <c r="N110" s="17" t="s">
        <v>724</v>
      </c>
      <c r="O110" s="79" t="s">
        <v>567</v>
      </c>
      <c r="P110" s="79" t="s">
        <v>173</v>
      </c>
      <c r="Q110" s="17" t="s">
        <v>174</v>
      </c>
      <c r="R110" s="39" t="s">
        <v>620</v>
      </c>
      <c r="S110" s="94">
        <v>0</v>
      </c>
      <c r="T110" s="213"/>
    </row>
    <row r="111" spans="1:20" ht="43.5" customHeight="1" x14ac:dyDescent="0.2">
      <c r="A111" s="39">
        <v>1</v>
      </c>
      <c r="B111" s="39">
        <v>2</v>
      </c>
      <c r="C111" s="16" t="s">
        <v>712</v>
      </c>
      <c r="D111" s="40" t="s">
        <v>162</v>
      </c>
      <c r="E111" s="39" t="s">
        <v>9</v>
      </c>
      <c r="F111" s="7" t="s">
        <v>163</v>
      </c>
      <c r="G111" s="17"/>
      <c r="H111" s="17" t="s">
        <v>576</v>
      </c>
      <c r="I111" s="79" t="s">
        <v>22</v>
      </c>
      <c r="J111" s="17" t="s">
        <v>17</v>
      </c>
      <c r="K111" s="79" t="s">
        <v>718</v>
      </c>
      <c r="L111" s="17" t="s">
        <v>179</v>
      </c>
      <c r="M111" s="17" t="s">
        <v>1354</v>
      </c>
      <c r="N111" s="17" t="s">
        <v>725</v>
      </c>
      <c r="O111" s="79" t="s">
        <v>719</v>
      </c>
      <c r="P111" s="79" t="s">
        <v>180</v>
      </c>
      <c r="Q111" s="17" t="s">
        <v>181</v>
      </c>
      <c r="R111" s="34" t="s">
        <v>720</v>
      </c>
      <c r="S111" s="92">
        <v>2</v>
      </c>
      <c r="T111" s="158">
        <f>S111/S112</f>
        <v>0.23127269363306274</v>
      </c>
    </row>
    <row r="112" spans="1:20" ht="43.5" customHeight="1" x14ac:dyDescent="0.2">
      <c r="A112" s="39">
        <v>1</v>
      </c>
      <c r="B112" s="39">
        <v>2</v>
      </c>
      <c r="C112" s="16" t="s">
        <v>712</v>
      </c>
      <c r="D112" s="40" t="s">
        <v>162</v>
      </c>
      <c r="E112" s="39" t="s">
        <v>9</v>
      </c>
      <c r="F112" s="7" t="s">
        <v>1039</v>
      </c>
      <c r="G112" s="17" t="s">
        <v>610</v>
      </c>
      <c r="H112" s="17" t="s">
        <v>576</v>
      </c>
      <c r="I112" s="79" t="s">
        <v>22</v>
      </c>
      <c r="J112" s="17" t="s">
        <v>17</v>
      </c>
      <c r="K112" s="79" t="s">
        <v>718</v>
      </c>
      <c r="L112" s="17" t="s">
        <v>179</v>
      </c>
      <c r="M112" s="17" t="s">
        <v>1354</v>
      </c>
      <c r="N112" s="17" t="s">
        <v>725</v>
      </c>
      <c r="O112" s="79" t="s">
        <v>719</v>
      </c>
      <c r="P112" s="79" t="s">
        <v>115</v>
      </c>
      <c r="Q112" s="17" t="s">
        <v>116</v>
      </c>
      <c r="R112" s="34" t="s">
        <v>623</v>
      </c>
      <c r="S112" s="92">
        <f>864780/100000</f>
        <v>8.6478000000000002</v>
      </c>
      <c r="T112" s="158"/>
    </row>
    <row r="113" spans="1:20" ht="51.75" customHeight="1" x14ac:dyDescent="0.2">
      <c r="A113" s="39">
        <v>1</v>
      </c>
      <c r="B113" s="39">
        <v>3</v>
      </c>
      <c r="C113" s="16">
        <v>3.1</v>
      </c>
      <c r="D113" s="40" t="s">
        <v>331</v>
      </c>
      <c r="E113" s="16" t="s">
        <v>9</v>
      </c>
      <c r="F113" s="7" t="s">
        <v>163</v>
      </c>
      <c r="G113" s="17" t="s">
        <v>625</v>
      </c>
      <c r="H113" s="19" t="s">
        <v>408</v>
      </c>
      <c r="I113" s="12" t="s">
        <v>10</v>
      </c>
      <c r="J113" s="19" t="s">
        <v>17</v>
      </c>
      <c r="K113" s="12" t="s">
        <v>726</v>
      </c>
      <c r="L113" s="19" t="s">
        <v>342</v>
      </c>
      <c r="M113" s="19" t="s">
        <v>1353</v>
      </c>
      <c r="N113" s="19" t="s">
        <v>741</v>
      </c>
      <c r="O113" s="12" t="s">
        <v>619</v>
      </c>
      <c r="P113" s="79" t="s">
        <v>343</v>
      </c>
      <c r="Q113" s="17" t="s">
        <v>344</v>
      </c>
      <c r="R113" s="37" t="s">
        <v>620</v>
      </c>
      <c r="S113" s="94">
        <v>79500</v>
      </c>
      <c r="T113" s="165">
        <f>S113/S114</f>
        <v>11357.142857142857</v>
      </c>
    </row>
    <row r="114" spans="1:20" ht="51.75" customHeight="1" x14ac:dyDescent="0.2">
      <c r="A114" s="39">
        <v>1</v>
      </c>
      <c r="B114" s="39">
        <v>3</v>
      </c>
      <c r="C114" s="16">
        <v>3.1</v>
      </c>
      <c r="D114" s="40" t="s">
        <v>331</v>
      </c>
      <c r="E114" s="16" t="s">
        <v>9</v>
      </c>
      <c r="F114" s="7" t="s">
        <v>163</v>
      </c>
      <c r="G114" s="17" t="s">
        <v>625</v>
      </c>
      <c r="H114" s="19" t="s">
        <v>408</v>
      </c>
      <c r="I114" s="12" t="s">
        <v>10</v>
      </c>
      <c r="J114" s="17" t="s">
        <v>17</v>
      </c>
      <c r="K114" s="12" t="s">
        <v>726</v>
      </c>
      <c r="L114" s="17" t="s">
        <v>342</v>
      </c>
      <c r="M114" s="19" t="s">
        <v>1353</v>
      </c>
      <c r="N114" s="19" t="s">
        <v>741</v>
      </c>
      <c r="O114" s="79" t="s">
        <v>619</v>
      </c>
      <c r="P114" s="12" t="s">
        <v>345</v>
      </c>
      <c r="Q114" s="19" t="s">
        <v>346</v>
      </c>
      <c r="R114" s="37" t="s">
        <v>696</v>
      </c>
      <c r="S114" s="92">
        <v>7</v>
      </c>
      <c r="T114" s="166"/>
    </row>
    <row r="115" spans="1:20" ht="51.75" customHeight="1" x14ac:dyDescent="0.2">
      <c r="A115" s="39">
        <v>1</v>
      </c>
      <c r="B115" s="39">
        <v>3</v>
      </c>
      <c r="C115" s="16">
        <v>3.1</v>
      </c>
      <c r="D115" s="40" t="s">
        <v>8</v>
      </c>
      <c r="E115" s="16" t="s">
        <v>41</v>
      </c>
      <c r="F115" s="7" t="s">
        <v>11</v>
      </c>
      <c r="G115" s="17" t="s">
        <v>727</v>
      </c>
      <c r="H115" s="17" t="s">
        <v>408</v>
      </c>
      <c r="I115" s="79" t="s">
        <v>10</v>
      </c>
      <c r="J115" s="17" t="s">
        <v>13</v>
      </c>
      <c r="K115" s="79" t="s">
        <v>462</v>
      </c>
      <c r="L115" s="17" t="s">
        <v>23</v>
      </c>
      <c r="M115" s="17" t="s">
        <v>1441</v>
      </c>
      <c r="N115" s="17" t="s">
        <v>742</v>
      </c>
      <c r="O115" s="79" t="s">
        <v>567</v>
      </c>
      <c r="P115" s="79" t="s">
        <v>24</v>
      </c>
      <c r="Q115" s="17" t="s">
        <v>25</v>
      </c>
      <c r="R115" s="79" t="s">
        <v>620</v>
      </c>
      <c r="S115" s="94">
        <v>10930770</v>
      </c>
      <c r="T115" s="214">
        <f>S115/S116</f>
        <v>1.2210848237749969E-2</v>
      </c>
    </row>
    <row r="116" spans="1:20" ht="47.25" customHeight="1" x14ac:dyDescent="0.2">
      <c r="A116" s="39">
        <v>1</v>
      </c>
      <c r="B116" s="39">
        <v>3</v>
      </c>
      <c r="C116" s="16">
        <v>3.1</v>
      </c>
      <c r="D116" s="40" t="s">
        <v>8</v>
      </c>
      <c r="E116" s="16" t="s">
        <v>41</v>
      </c>
      <c r="F116" s="7" t="s">
        <v>11</v>
      </c>
      <c r="G116" s="17" t="s">
        <v>727</v>
      </c>
      <c r="H116" s="17" t="s">
        <v>408</v>
      </c>
      <c r="I116" s="79" t="s">
        <v>10</v>
      </c>
      <c r="J116" s="17" t="s">
        <v>13</v>
      </c>
      <c r="K116" s="79" t="s">
        <v>462</v>
      </c>
      <c r="L116" s="17" t="s">
        <v>23</v>
      </c>
      <c r="M116" s="17" t="s">
        <v>1441</v>
      </c>
      <c r="N116" s="17" t="s">
        <v>742</v>
      </c>
      <c r="O116" s="79" t="s">
        <v>567</v>
      </c>
      <c r="P116" s="79" t="s">
        <v>1299</v>
      </c>
      <c r="Q116" s="17" t="s">
        <v>1300</v>
      </c>
      <c r="R116" s="39" t="s">
        <v>620</v>
      </c>
      <c r="S116" s="94">
        <v>895168770.19299996</v>
      </c>
      <c r="T116" s="215"/>
    </row>
    <row r="117" spans="1:20" ht="51" customHeight="1" x14ac:dyDescent="0.2">
      <c r="A117" s="39">
        <v>1</v>
      </c>
      <c r="B117" s="39">
        <v>3</v>
      </c>
      <c r="C117" s="16">
        <v>3.1</v>
      </c>
      <c r="D117" s="40" t="s">
        <v>8</v>
      </c>
      <c r="E117" s="16" t="s">
        <v>9</v>
      </c>
      <c r="F117" s="7" t="s">
        <v>11</v>
      </c>
      <c r="G117" s="17" t="s">
        <v>727</v>
      </c>
      <c r="H117" s="17" t="s">
        <v>408</v>
      </c>
      <c r="I117" s="79" t="s">
        <v>10</v>
      </c>
      <c r="J117" s="17" t="s">
        <v>17</v>
      </c>
      <c r="K117" s="79" t="s">
        <v>728</v>
      </c>
      <c r="L117" s="17" t="s">
        <v>26</v>
      </c>
      <c r="M117" s="17" t="s">
        <v>1352</v>
      </c>
      <c r="N117" s="17" t="s">
        <v>743</v>
      </c>
      <c r="O117" s="79" t="s">
        <v>567</v>
      </c>
      <c r="P117" s="79" t="s">
        <v>27</v>
      </c>
      <c r="Q117" s="17" t="s">
        <v>28</v>
      </c>
      <c r="R117" s="79" t="s">
        <v>620</v>
      </c>
      <c r="S117" s="107">
        <v>37547881.019999996</v>
      </c>
      <c r="T117" s="170">
        <f>S117/S118</f>
        <v>0.34236757013926306</v>
      </c>
    </row>
    <row r="118" spans="1:20" ht="60" customHeight="1" x14ac:dyDescent="0.2">
      <c r="A118" s="10">
        <v>1</v>
      </c>
      <c r="B118" s="10">
        <v>3</v>
      </c>
      <c r="C118" s="16">
        <v>3.1</v>
      </c>
      <c r="D118" s="40" t="s">
        <v>8</v>
      </c>
      <c r="E118" s="16" t="s">
        <v>9</v>
      </c>
      <c r="F118" s="7" t="s">
        <v>11</v>
      </c>
      <c r="G118" s="17" t="s">
        <v>727</v>
      </c>
      <c r="H118" s="17" t="s">
        <v>408</v>
      </c>
      <c r="I118" s="79" t="s">
        <v>10</v>
      </c>
      <c r="J118" s="17" t="s">
        <v>17</v>
      </c>
      <c r="K118" s="79" t="s">
        <v>728</v>
      </c>
      <c r="L118" s="17" t="s">
        <v>26</v>
      </c>
      <c r="M118" s="17" t="s">
        <v>1352</v>
      </c>
      <c r="N118" s="17" t="s">
        <v>743</v>
      </c>
      <c r="O118" s="79" t="s">
        <v>567</v>
      </c>
      <c r="P118" s="79" t="s">
        <v>29</v>
      </c>
      <c r="Q118" s="17" t="s">
        <v>532</v>
      </c>
      <c r="R118" s="79" t="s">
        <v>620</v>
      </c>
      <c r="S118" s="107">
        <v>109671254.80000001</v>
      </c>
      <c r="T118" s="170"/>
    </row>
    <row r="119" spans="1:20" ht="54.75" customHeight="1" x14ac:dyDescent="0.2">
      <c r="A119" s="39">
        <v>1</v>
      </c>
      <c r="B119" s="39">
        <v>3</v>
      </c>
      <c r="C119" s="16">
        <v>3.1</v>
      </c>
      <c r="D119" s="40" t="s">
        <v>8</v>
      </c>
      <c r="E119" s="16" t="s">
        <v>9</v>
      </c>
      <c r="F119" s="7" t="s">
        <v>11</v>
      </c>
      <c r="G119" s="22" t="s">
        <v>727</v>
      </c>
      <c r="H119" s="17" t="s">
        <v>408</v>
      </c>
      <c r="I119" s="79" t="s">
        <v>10</v>
      </c>
      <c r="J119" s="17" t="s">
        <v>17</v>
      </c>
      <c r="K119" s="11" t="s">
        <v>729</v>
      </c>
      <c r="L119" s="22" t="s">
        <v>1313</v>
      </c>
      <c r="M119" s="22" t="s">
        <v>1351</v>
      </c>
      <c r="N119" s="22" t="s">
        <v>744</v>
      </c>
      <c r="O119" s="11" t="s">
        <v>567</v>
      </c>
      <c r="P119" s="79" t="s">
        <v>30</v>
      </c>
      <c r="Q119" s="17" t="s">
        <v>31</v>
      </c>
      <c r="R119" s="39" t="s">
        <v>620</v>
      </c>
      <c r="S119" s="107">
        <v>81599982.979999989</v>
      </c>
      <c r="T119" s="170">
        <f>S119/S120</f>
        <v>0.34804582527052286</v>
      </c>
    </row>
    <row r="120" spans="1:20" ht="54.75" customHeight="1" x14ac:dyDescent="0.2">
      <c r="A120" s="39">
        <v>1</v>
      </c>
      <c r="B120" s="39">
        <v>3</v>
      </c>
      <c r="C120" s="16">
        <v>3.1</v>
      </c>
      <c r="D120" s="40" t="s">
        <v>8</v>
      </c>
      <c r="E120" s="16" t="s">
        <v>9</v>
      </c>
      <c r="F120" s="7" t="s">
        <v>11</v>
      </c>
      <c r="G120" s="22" t="s">
        <v>727</v>
      </c>
      <c r="H120" s="17" t="s">
        <v>408</v>
      </c>
      <c r="I120" s="79" t="s">
        <v>10</v>
      </c>
      <c r="J120" s="17" t="s">
        <v>17</v>
      </c>
      <c r="K120" s="11" t="s">
        <v>729</v>
      </c>
      <c r="L120" s="22" t="s">
        <v>1313</v>
      </c>
      <c r="M120" s="17" t="s">
        <v>1351</v>
      </c>
      <c r="N120" s="17" t="s">
        <v>744</v>
      </c>
      <c r="O120" s="79" t="s">
        <v>567</v>
      </c>
      <c r="P120" s="79" t="s">
        <v>32</v>
      </c>
      <c r="Q120" s="17" t="s">
        <v>33</v>
      </c>
      <c r="R120" s="79" t="s">
        <v>620</v>
      </c>
      <c r="S120" s="107">
        <v>234451836.67000002</v>
      </c>
      <c r="T120" s="170"/>
    </row>
    <row r="121" spans="1:20" ht="47.25" customHeight="1" x14ac:dyDescent="0.2">
      <c r="A121" s="10">
        <v>1</v>
      </c>
      <c r="B121" s="10">
        <v>3</v>
      </c>
      <c r="C121" s="16">
        <v>3.1</v>
      </c>
      <c r="D121" s="40" t="s">
        <v>8</v>
      </c>
      <c r="E121" s="39" t="s">
        <v>9</v>
      </c>
      <c r="F121" s="7" t="s">
        <v>11</v>
      </c>
      <c r="G121" s="17" t="s">
        <v>730</v>
      </c>
      <c r="H121" s="17" t="s">
        <v>408</v>
      </c>
      <c r="I121" s="79" t="s">
        <v>10</v>
      </c>
      <c r="J121" s="17" t="s">
        <v>13</v>
      </c>
      <c r="K121" s="79" t="s">
        <v>731</v>
      </c>
      <c r="L121" s="17" t="s">
        <v>12</v>
      </c>
      <c r="M121" s="17" t="s">
        <v>1350</v>
      </c>
      <c r="N121" s="17" t="s">
        <v>745</v>
      </c>
      <c r="O121" s="79" t="s">
        <v>567</v>
      </c>
      <c r="P121" s="79" t="s">
        <v>14</v>
      </c>
      <c r="Q121" s="17" t="s">
        <v>15</v>
      </c>
      <c r="R121" s="39" t="s">
        <v>620</v>
      </c>
      <c r="S121" s="107">
        <v>2135431588.0599999</v>
      </c>
      <c r="T121" s="170">
        <f>S121/S122</f>
        <v>2.3855072464152176</v>
      </c>
    </row>
    <row r="122" spans="1:20" ht="54.75" customHeight="1" x14ac:dyDescent="0.2">
      <c r="A122" s="10">
        <v>1</v>
      </c>
      <c r="B122" s="10">
        <v>3</v>
      </c>
      <c r="C122" s="16">
        <v>3.1</v>
      </c>
      <c r="D122" s="40" t="s">
        <v>8</v>
      </c>
      <c r="E122" s="39" t="s">
        <v>9</v>
      </c>
      <c r="F122" s="7" t="s">
        <v>11</v>
      </c>
      <c r="G122" s="17" t="s">
        <v>730</v>
      </c>
      <c r="H122" s="17" t="s">
        <v>408</v>
      </c>
      <c r="I122" s="79" t="s">
        <v>10</v>
      </c>
      <c r="J122" s="17" t="s">
        <v>13</v>
      </c>
      <c r="K122" s="79" t="s">
        <v>731</v>
      </c>
      <c r="L122" s="17" t="s">
        <v>12</v>
      </c>
      <c r="M122" s="17" t="s">
        <v>1350</v>
      </c>
      <c r="N122" s="17" t="s">
        <v>745</v>
      </c>
      <c r="O122" s="79" t="s">
        <v>567</v>
      </c>
      <c r="P122" s="79" t="s">
        <v>1299</v>
      </c>
      <c r="Q122" s="17" t="s">
        <v>1300</v>
      </c>
      <c r="R122" s="39" t="s">
        <v>620</v>
      </c>
      <c r="S122" s="94">
        <v>895168770.19299996</v>
      </c>
      <c r="T122" s="170"/>
    </row>
    <row r="123" spans="1:20" ht="48" customHeight="1" x14ac:dyDescent="0.2">
      <c r="A123" s="10">
        <v>1</v>
      </c>
      <c r="B123" s="10">
        <v>3</v>
      </c>
      <c r="C123" s="16">
        <v>3.1</v>
      </c>
      <c r="D123" s="40" t="s">
        <v>8</v>
      </c>
      <c r="E123" s="39" t="s">
        <v>223</v>
      </c>
      <c r="F123" s="7" t="s">
        <v>11</v>
      </c>
      <c r="G123" s="17" t="s">
        <v>730</v>
      </c>
      <c r="H123" s="17" t="s">
        <v>408</v>
      </c>
      <c r="I123" s="79" t="s">
        <v>10</v>
      </c>
      <c r="J123" s="17" t="s">
        <v>17</v>
      </c>
      <c r="K123" s="79" t="s">
        <v>463</v>
      </c>
      <c r="L123" s="17" t="s">
        <v>16</v>
      </c>
      <c r="M123" s="17" t="s">
        <v>1442</v>
      </c>
      <c r="N123" s="17" t="s">
        <v>746</v>
      </c>
      <c r="O123" s="79" t="s">
        <v>567</v>
      </c>
      <c r="P123" s="79" t="s">
        <v>18</v>
      </c>
      <c r="Q123" s="17" t="s">
        <v>19</v>
      </c>
      <c r="R123" s="39" t="s">
        <v>620</v>
      </c>
      <c r="S123" s="106">
        <v>1226236839.7</v>
      </c>
      <c r="T123" s="177">
        <f>S123/S124</f>
        <v>0.99325426439645759</v>
      </c>
    </row>
    <row r="124" spans="1:20" ht="48.75" customHeight="1" x14ac:dyDescent="0.2">
      <c r="A124" s="10">
        <v>1</v>
      </c>
      <c r="B124" s="10">
        <v>3</v>
      </c>
      <c r="C124" s="16">
        <v>3.1</v>
      </c>
      <c r="D124" s="40" t="s">
        <v>8</v>
      </c>
      <c r="E124" s="39" t="s">
        <v>223</v>
      </c>
      <c r="F124" s="7" t="s">
        <v>11</v>
      </c>
      <c r="G124" s="17" t="s">
        <v>730</v>
      </c>
      <c r="H124" s="17" t="s">
        <v>408</v>
      </c>
      <c r="I124" s="79" t="s">
        <v>10</v>
      </c>
      <c r="J124" s="17" t="s">
        <v>17</v>
      </c>
      <c r="K124" s="79" t="s">
        <v>463</v>
      </c>
      <c r="L124" s="17" t="s">
        <v>16</v>
      </c>
      <c r="M124" s="17" t="s">
        <v>1442</v>
      </c>
      <c r="N124" s="17" t="s">
        <v>746</v>
      </c>
      <c r="O124" s="79" t="s">
        <v>567</v>
      </c>
      <c r="P124" s="79" t="s">
        <v>20</v>
      </c>
      <c r="Q124" s="17" t="s">
        <v>21</v>
      </c>
      <c r="R124" s="79" t="s">
        <v>620</v>
      </c>
      <c r="S124" s="106">
        <v>1234564888.02</v>
      </c>
      <c r="T124" s="178"/>
    </row>
    <row r="125" spans="1:20" ht="46.5" customHeight="1" x14ac:dyDescent="0.2">
      <c r="A125" s="39">
        <v>1</v>
      </c>
      <c r="B125" s="39">
        <v>3</v>
      </c>
      <c r="C125" s="16">
        <v>3.1</v>
      </c>
      <c r="D125" s="40" t="s">
        <v>331</v>
      </c>
      <c r="E125" s="39" t="s">
        <v>41</v>
      </c>
      <c r="F125" s="7" t="s">
        <v>11</v>
      </c>
      <c r="G125" s="17" t="s">
        <v>732</v>
      </c>
      <c r="H125" s="17" t="s">
        <v>408</v>
      </c>
      <c r="I125" s="79" t="s">
        <v>10</v>
      </c>
      <c r="J125" s="17" t="s">
        <v>17</v>
      </c>
      <c r="K125" s="79" t="s">
        <v>477</v>
      </c>
      <c r="L125" s="17" t="s">
        <v>476</v>
      </c>
      <c r="M125" s="17" t="s">
        <v>1443</v>
      </c>
      <c r="N125" s="17" t="s">
        <v>747</v>
      </c>
      <c r="O125" s="79" t="s">
        <v>619</v>
      </c>
      <c r="P125" s="79" t="s">
        <v>335</v>
      </c>
      <c r="Q125" s="17" t="s">
        <v>336</v>
      </c>
      <c r="R125" s="49" t="s">
        <v>620</v>
      </c>
      <c r="S125" s="106">
        <v>512645.77</v>
      </c>
      <c r="T125" s="218">
        <f>S125/S126</f>
        <v>23302.080454545456</v>
      </c>
    </row>
    <row r="126" spans="1:20" ht="44.25" customHeight="1" x14ac:dyDescent="0.2">
      <c r="A126" s="39">
        <v>1</v>
      </c>
      <c r="B126" s="39">
        <v>3</v>
      </c>
      <c r="C126" s="16">
        <v>3.1</v>
      </c>
      <c r="D126" s="40" t="s">
        <v>331</v>
      </c>
      <c r="E126" s="39" t="s">
        <v>41</v>
      </c>
      <c r="F126" s="7" t="s">
        <v>102</v>
      </c>
      <c r="G126" s="19" t="s">
        <v>739</v>
      </c>
      <c r="H126" s="19" t="s">
        <v>408</v>
      </c>
      <c r="I126" s="12" t="s">
        <v>10</v>
      </c>
      <c r="J126" s="17" t="s">
        <v>17</v>
      </c>
      <c r="K126" s="12" t="s">
        <v>477</v>
      </c>
      <c r="L126" s="19" t="s">
        <v>476</v>
      </c>
      <c r="M126" s="17" t="s">
        <v>1443</v>
      </c>
      <c r="N126" s="17" t="s">
        <v>747</v>
      </c>
      <c r="O126" s="12" t="s">
        <v>619</v>
      </c>
      <c r="P126" s="79" t="s">
        <v>337</v>
      </c>
      <c r="Q126" s="17" t="s">
        <v>338</v>
      </c>
      <c r="R126" s="79" t="s">
        <v>740</v>
      </c>
      <c r="S126" s="92">
        <v>22</v>
      </c>
      <c r="T126" s="219"/>
    </row>
    <row r="127" spans="1:20" ht="47.25" customHeight="1" x14ac:dyDescent="0.2">
      <c r="A127" s="39">
        <v>1</v>
      </c>
      <c r="B127" s="39">
        <v>3</v>
      </c>
      <c r="C127" s="16">
        <v>3.1</v>
      </c>
      <c r="D127" s="40" t="s">
        <v>331</v>
      </c>
      <c r="E127" s="39" t="s">
        <v>9</v>
      </c>
      <c r="F127" s="7" t="s">
        <v>11</v>
      </c>
      <c r="G127" s="19" t="s">
        <v>732</v>
      </c>
      <c r="H127" s="17" t="s">
        <v>408</v>
      </c>
      <c r="I127" s="79" t="s">
        <v>10</v>
      </c>
      <c r="J127" s="17" t="s">
        <v>13</v>
      </c>
      <c r="K127" s="12" t="s">
        <v>733</v>
      </c>
      <c r="L127" s="19" t="s">
        <v>347</v>
      </c>
      <c r="M127" s="19" t="s">
        <v>1349</v>
      </c>
      <c r="N127" s="19" t="s">
        <v>748</v>
      </c>
      <c r="O127" s="12" t="s">
        <v>619</v>
      </c>
      <c r="P127" s="79" t="s">
        <v>348</v>
      </c>
      <c r="Q127" s="17" t="s">
        <v>349</v>
      </c>
      <c r="R127" s="39" t="s">
        <v>620</v>
      </c>
      <c r="S127" s="106">
        <v>7683032.9800000004</v>
      </c>
      <c r="T127" s="216">
        <f>S127/S128</f>
        <v>6823.2974955595027</v>
      </c>
    </row>
    <row r="128" spans="1:20" ht="47.25" customHeight="1" x14ac:dyDescent="0.2">
      <c r="A128" s="39">
        <v>1</v>
      </c>
      <c r="B128" s="39">
        <v>3</v>
      </c>
      <c r="C128" s="16">
        <v>3.1</v>
      </c>
      <c r="D128" s="40" t="s">
        <v>331</v>
      </c>
      <c r="E128" s="39" t="s">
        <v>9</v>
      </c>
      <c r="F128" s="7" t="s">
        <v>11</v>
      </c>
      <c r="G128" s="19" t="s">
        <v>732</v>
      </c>
      <c r="H128" s="17" t="s">
        <v>408</v>
      </c>
      <c r="I128" s="79" t="s">
        <v>10</v>
      </c>
      <c r="J128" s="17" t="s">
        <v>13</v>
      </c>
      <c r="K128" s="12" t="s">
        <v>733</v>
      </c>
      <c r="L128" s="19" t="s">
        <v>347</v>
      </c>
      <c r="M128" s="19" t="s">
        <v>1349</v>
      </c>
      <c r="N128" s="19" t="s">
        <v>748</v>
      </c>
      <c r="O128" s="12" t="s">
        <v>619</v>
      </c>
      <c r="P128" s="79" t="s">
        <v>341</v>
      </c>
      <c r="Q128" s="17" t="s">
        <v>350</v>
      </c>
      <c r="R128" s="39" t="s">
        <v>624</v>
      </c>
      <c r="S128" s="96">
        <v>1126</v>
      </c>
      <c r="T128" s="217"/>
    </row>
    <row r="129" spans="1:20" ht="49.5" customHeight="1" x14ac:dyDescent="0.2">
      <c r="A129" s="39">
        <v>1</v>
      </c>
      <c r="B129" s="39">
        <v>3</v>
      </c>
      <c r="C129" s="16">
        <v>3.1</v>
      </c>
      <c r="D129" s="40" t="s">
        <v>331</v>
      </c>
      <c r="E129" s="39" t="s">
        <v>9</v>
      </c>
      <c r="F129" s="7" t="s">
        <v>11</v>
      </c>
      <c r="G129" s="19" t="s">
        <v>732</v>
      </c>
      <c r="H129" s="17" t="s">
        <v>408</v>
      </c>
      <c r="I129" s="79" t="s">
        <v>10</v>
      </c>
      <c r="J129" s="17" t="s">
        <v>17</v>
      </c>
      <c r="K129" s="12" t="s">
        <v>475</v>
      </c>
      <c r="L129" s="17" t="s">
        <v>332</v>
      </c>
      <c r="M129" s="19" t="s">
        <v>1348</v>
      </c>
      <c r="N129" s="19" t="s">
        <v>749</v>
      </c>
      <c r="O129" s="12" t="s">
        <v>734</v>
      </c>
      <c r="P129" s="79" t="s">
        <v>333</v>
      </c>
      <c r="Q129" s="17" t="s">
        <v>334</v>
      </c>
      <c r="R129" s="39" t="s">
        <v>735</v>
      </c>
      <c r="S129" s="103">
        <v>1649270.5434905074</v>
      </c>
      <c r="T129" s="158">
        <f>S129/S130</f>
        <v>1.9071562056135751</v>
      </c>
    </row>
    <row r="130" spans="1:20" ht="48.75" customHeight="1" x14ac:dyDescent="0.2">
      <c r="A130" s="39">
        <v>1</v>
      </c>
      <c r="B130" s="39">
        <v>3</v>
      </c>
      <c r="C130" s="16">
        <v>3.1</v>
      </c>
      <c r="D130" s="40" t="s">
        <v>331</v>
      </c>
      <c r="E130" s="39" t="s">
        <v>9</v>
      </c>
      <c r="F130" s="7" t="s">
        <v>1039</v>
      </c>
      <c r="G130" s="17" t="s">
        <v>610</v>
      </c>
      <c r="H130" s="17" t="s">
        <v>408</v>
      </c>
      <c r="I130" s="79" t="s">
        <v>10</v>
      </c>
      <c r="J130" s="17" t="s">
        <v>17</v>
      </c>
      <c r="K130" s="12" t="s">
        <v>475</v>
      </c>
      <c r="L130" s="17" t="s">
        <v>332</v>
      </c>
      <c r="M130" s="19" t="s">
        <v>1348</v>
      </c>
      <c r="N130" s="19" t="s">
        <v>749</v>
      </c>
      <c r="O130" s="12" t="s">
        <v>734</v>
      </c>
      <c r="P130" s="79" t="s">
        <v>115</v>
      </c>
      <c r="Q130" s="17" t="s">
        <v>116</v>
      </c>
      <c r="R130" s="39" t="s">
        <v>623</v>
      </c>
      <c r="S130" s="98">
        <v>864780</v>
      </c>
      <c r="T130" s="158"/>
    </row>
    <row r="131" spans="1:20" ht="57.75" customHeight="1" x14ac:dyDescent="0.2">
      <c r="A131" s="39">
        <v>1</v>
      </c>
      <c r="B131" s="39">
        <v>3</v>
      </c>
      <c r="C131" s="16">
        <v>3.1</v>
      </c>
      <c r="D131" s="40" t="s">
        <v>331</v>
      </c>
      <c r="E131" s="39" t="s">
        <v>9</v>
      </c>
      <c r="F131" s="7" t="s">
        <v>163</v>
      </c>
      <c r="G131" s="19"/>
      <c r="H131" s="17" t="s">
        <v>408</v>
      </c>
      <c r="I131" s="12" t="s">
        <v>58</v>
      </c>
      <c r="J131" s="17" t="s">
        <v>13</v>
      </c>
      <c r="K131" s="12" t="s">
        <v>736</v>
      </c>
      <c r="L131" s="17" t="s">
        <v>339</v>
      </c>
      <c r="M131" s="19" t="s">
        <v>1347</v>
      </c>
      <c r="N131" s="19" t="s">
        <v>750</v>
      </c>
      <c r="O131" s="12" t="s">
        <v>597</v>
      </c>
      <c r="P131" s="79" t="s">
        <v>340</v>
      </c>
      <c r="Q131" s="17" t="s">
        <v>737</v>
      </c>
      <c r="R131" s="39" t="s">
        <v>598</v>
      </c>
      <c r="S131" s="96">
        <v>7881</v>
      </c>
      <c r="T131" s="158">
        <f>S131/S132</f>
        <v>6.9991119005328599</v>
      </c>
    </row>
    <row r="132" spans="1:20" ht="64.5" customHeight="1" x14ac:dyDescent="0.2">
      <c r="A132" s="39">
        <v>1</v>
      </c>
      <c r="B132" s="39">
        <v>3</v>
      </c>
      <c r="C132" s="16">
        <v>3.1</v>
      </c>
      <c r="D132" s="40" t="s">
        <v>331</v>
      </c>
      <c r="E132" s="39" t="s">
        <v>9</v>
      </c>
      <c r="F132" s="7" t="s">
        <v>163</v>
      </c>
      <c r="G132" s="19"/>
      <c r="H132" s="17" t="s">
        <v>408</v>
      </c>
      <c r="I132" s="12" t="s">
        <v>58</v>
      </c>
      <c r="J132" s="17" t="s">
        <v>13</v>
      </c>
      <c r="K132" s="12" t="s">
        <v>736</v>
      </c>
      <c r="L132" s="17" t="s">
        <v>339</v>
      </c>
      <c r="M132" s="19" t="s">
        <v>1347</v>
      </c>
      <c r="N132" s="19" t="s">
        <v>750</v>
      </c>
      <c r="O132" s="12" t="s">
        <v>597</v>
      </c>
      <c r="P132" s="79" t="s">
        <v>341</v>
      </c>
      <c r="Q132" s="17" t="s">
        <v>350</v>
      </c>
      <c r="R132" s="39" t="s">
        <v>624</v>
      </c>
      <c r="S132" s="96">
        <v>1126</v>
      </c>
      <c r="T132" s="158"/>
    </row>
    <row r="133" spans="1:20" ht="44.25" customHeight="1" x14ac:dyDescent="0.2">
      <c r="A133" s="39">
        <v>1</v>
      </c>
      <c r="B133" s="20">
        <v>3</v>
      </c>
      <c r="C133" s="16">
        <v>3.2</v>
      </c>
      <c r="D133" s="40" t="s">
        <v>210</v>
      </c>
      <c r="E133" s="20" t="s">
        <v>9</v>
      </c>
      <c r="F133" s="7" t="s">
        <v>56</v>
      </c>
      <c r="G133" s="19" t="s">
        <v>1160</v>
      </c>
      <c r="H133" s="19" t="s">
        <v>408</v>
      </c>
      <c r="I133" s="12" t="s">
        <v>22</v>
      </c>
      <c r="J133" s="17" t="s">
        <v>13</v>
      </c>
      <c r="K133" s="12" t="s">
        <v>751</v>
      </c>
      <c r="L133" s="19" t="s">
        <v>235</v>
      </c>
      <c r="M133" s="19" t="s">
        <v>1346</v>
      </c>
      <c r="N133" s="19" t="s">
        <v>765</v>
      </c>
      <c r="O133" s="12" t="s">
        <v>567</v>
      </c>
      <c r="P133" s="79" t="s">
        <v>236</v>
      </c>
      <c r="Q133" s="17" t="s">
        <v>237</v>
      </c>
      <c r="R133" s="39" t="s">
        <v>620</v>
      </c>
      <c r="S133" s="94">
        <v>60065960.549999997</v>
      </c>
      <c r="T133" s="170">
        <f>S133/S134</f>
        <v>1.5854393335942869E-2</v>
      </c>
    </row>
    <row r="134" spans="1:20" ht="45" customHeight="1" x14ac:dyDescent="0.2">
      <c r="A134" s="39">
        <v>1</v>
      </c>
      <c r="B134" s="20">
        <v>3</v>
      </c>
      <c r="C134" s="16">
        <v>3.2</v>
      </c>
      <c r="D134" s="40" t="s">
        <v>210</v>
      </c>
      <c r="E134" s="20" t="s">
        <v>9</v>
      </c>
      <c r="F134" s="7" t="s">
        <v>11</v>
      </c>
      <c r="G134" s="19" t="s">
        <v>866</v>
      </c>
      <c r="H134" s="19" t="s">
        <v>408</v>
      </c>
      <c r="I134" s="12" t="s">
        <v>22</v>
      </c>
      <c r="J134" s="17" t="s">
        <v>13</v>
      </c>
      <c r="K134" s="12" t="s">
        <v>751</v>
      </c>
      <c r="L134" s="19" t="s">
        <v>235</v>
      </c>
      <c r="M134" s="19" t="s">
        <v>1346</v>
      </c>
      <c r="N134" s="19" t="s">
        <v>765</v>
      </c>
      <c r="O134" s="12" t="s">
        <v>567</v>
      </c>
      <c r="P134" s="79" t="s">
        <v>211</v>
      </c>
      <c r="Q134" s="17" t="s">
        <v>212</v>
      </c>
      <c r="R134" s="39" t="s">
        <v>620</v>
      </c>
      <c r="S134" s="94">
        <v>3788600375.7600002</v>
      </c>
      <c r="T134" s="170"/>
    </row>
    <row r="135" spans="1:20" ht="41.25" customHeight="1" x14ac:dyDescent="0.2">
      <c r="A135" s="39">
        <v>1</v>
      </c>
      <c r="B135" s="20">
        <v>3</v>
      </c>
      <c r="C135" s="16">
        <v>3.2</v>
      </c>
      <c r="D135" s="40" t="s">
        <v>210</v>
      </c>
      <c r="E135" s="20" t="s">
        <v>9</v>
      </c>
      <c r="F135" s="7" t="s">
        <v>11</v>
      </c>
      <c r="G135" s="19" t="s">
        <v>866</v>
      </c>
      <c r="H135" s="19" t="s">
        <v>576</v>
      </c>
      <c r="I135" s="12" t="s">
        <v>22</v>
      </c>
      <c r="J135" s="17" t="s">
        <v>13</v>
      </c>
      <c r="K135" s="12" t="s">
        <v>466</v>
      </c>
      <c r="L135" s="19" t="s">
        <v>238</v>
      </c>
      <c r="M135" s="19" t="s">
        <v>1345</v>
      </c>
      <c r="N135" s="19" t="s">
        <v>867</v>
      </c>
      <c r="O135" s="12" t="s">
        <v>567</v>
      </c>
      <c r="P135" s="79" t="s">
        <v>1299</v>
      </c>
      <c r="Q135" s="17" t="s">
        <v>1300</v>
      </c>
      <c r="R135" s="39" t="s">
        <v>620</v>
      </c>
      <c r="S135" s="94">
        <v>895168770.19299996</v>
      </c>
      <c r="T135" s="170">
        <f>S135/S136</f>
        <v>0.23627954426664161</v>
      </c>
    </row>
    <row r="136" spans="1:20" ht="41.25" customHeight="1" x14ac:dyDescent="0.2">
      <c r="A136" s="39">
        <v>1</v>
      </c>
      <c r="B136" s="20">
        <v>3</v>
      </c>
      <c r="C136" s="16">
        <v>3.2</v>
      </c>
      <c r="D136" s="40" t="s">
        <v>210</v>
      </c>
      <c r="E136" s="20" t="s">
        <v>9</v>
      </c>
      <c r="F136" s="7" t="s">
        <v>11</v>
      </c>
      <c r="G136" s="19" t="s">
        <v>866</v>
      </c>
      <c r="H136" s="19" t="s">
        <v>576</v>
      </c>
      <c r="I136" s="12" t="s">
        <v>22</v>
      </c>
      <c r="J136" s="17" t="s">
        <v>13</v>
      </c>
      <c r="K136" s="12" t="s">
        <v>466</v>
      </c>
      <c r="L136" s="19" t="s">
        <v>238</v>
      </c>
      <c r="M136" s="19" t="s">
        <v>1345</v>
      </c>
      <c r="N136" s="19" t="s">
        <v>867</v>
      </c>
      <c r="O136" s="12" t="s">
        <v>567</v>
      </c>
      <c r="P136" s="79" t="s">
        <v>211</v>
      </c>
      <c r="Q136" s="17" t="s">
        <v>212</v>
      </c>
      <c r="R136" s="39" t="s">
        <v>620</v>
      </c>
      <c r="S136" s="94">
        <v>3788600375.7600002</v>
      </c>
      <c r="T136" s="170"/>
    </row>
    <row r="137" spans="1:20" ht="46.5" customHeight="1" x14ac:dyDescent="0.2">
      <c r="A137" s="39">
        <v>1</v>
      </c>
      <c r="B137" s="20">
        <v>3</v>
      </c>
      <c r="C137" s="16">
        <v>3.2</v>
      </c>
      <c r="D137" s="40" t="s">
        <v>210</v>
      </c>
      <c r="E137" s="39" t="s">
        <v>9</v>
      </c>
      <c r="F137" s="7" t="s">
        <v>11</v>
      </c>
      <c r="G137" s="19" t="s">
        <v>752</v>
      </c>
      <c r="H137" s="19" t="s">
        <v>576</v>
      </c>
      <c r="I137" s="12" t="s">
        <v>22</v>
      </c>
      <c r="J137" s="17" t="s">
        <v>13</v>
      </c>
      <c r="K137" s="12" t="s">
        <v>753</v>
      </c>
      <c r="L137" s="19" t="s">
        <v>218</v>
      </c>
      <c r="M137" s="19" t="s">
        <v>1344</v>
      </c>
      <c r="N137" s="19" t="s">
        <v>766</v>
      </c>
      <c r="O137" s="12" t="s">
        <v>567</v>
      </c>
      <c r="P137" s="79" t="s">
        <v>219</v>
      </c>
      <c r="Q137" s="17" t="s">
        <v>220</v>
      </c>
      <c r="R137" s="79" t="s">
        <v>1477</v>
      </c>
      <c r="S137" s="132">
        <v>163033</v>
      </c>
      <c r="T137" s="170">
        <f>S137/S138</f>
        <v>0.59898523781881241</v>
      </c>
    </row>
    <row r="138" spans="1:20" ht="52.5" customHeight="1" x14ac:dyDescent="0.2">
      <c r="A138" s="39">
        <v>1</v>
      </c>
      <c r="B138" s="20">
        <v>3</v>
      </c>
      <c r="C138" s="16">
        <v>3.2</v>
      </c>
      <c r="D138" s="40" t="s">
        <v>210</v>
      </c>
      <c r="E138" s="39" t="s">
        <v>9</v>
      </c>
      <c r="F138" s="7" t="s">
        <v>11</v>
      </c>
      <c r="G138" s="19" t="s">
        <v>752</v>
      </c>
      <c r="H138" s="19" t="s">
        <v>576</v>
      </c>
      <c r="I138" s="12" t="s">
        <v>22</v>
      </c>
      <c r="J138" s="17" t="s">
        <v>13</v>
      </c>
      <c r="K138" s="12" t="s">
        <v>753</v>
      </c>
      <c r="L138" s="19" t="s">
        <v>218</v>
      </c>
      <c r="M138" s="19" t="s">
        <v>1344</v>
      </c>
      <c r="N138" s="19" t="s">
        <v>766</v>
      </c>
      <c r="O138" s="12" t="s">
        <v>567</v>
      </c>
      <c r="P138" s="79" t="s">
        <v>221</v>
      </c>
      <c r="Q138" s="17" t="s">
        <v>222</v>
      </c>
      <c r="R138" s="79" t="s">
        <v>1477</v>
      </c>
      <c r="S138" s="132">
        <v>272182</v>
      </c>
      <c r="T138" s="170"/>
    </row>
    <row r="139" spans="1:20" ht="41.25" customHeight="1" x14ac:dyDescent="0.2">
      <c r="A139" s="39">
        <v>1</v>
      </c>
      <c r="B139" s="20">
        <v>3</v>
      </c>
      <c r="C139" s="16">
        <v>3.2</v>
      </c>
      <c r="D139" s="40" t="s">
        <v>210</v>
      </c>
      <c r="E139" s="39" t="s">
        <v>9</v>
      </c>
      <c r="F139" s="7" t="s">
        <v>11</v>
      </c>
      <c r="G139" s="19" t="s">
        <v>866</v>
      </c>
      <c r="H139" s="19" t="s">
        <v>408</v>
      </c>
      <c r="I139" s="12" t="s">
        <v>10</v>
      </c>
      <c r="J139" s="17" t="s">
        <v>13</v>
      </c>
      <c r="K139" s="12" t="s">
        <v>754</v>
      </c>
      <c r="L139" s="17" t="s">
        <v>464</v>
      </c>
      <c r="M139" s="19" t="s">
        <v>1343</v>
      </c>
      <c r="N139" s="19" t="s">
        <v>767</v>
      </c>
      <c r="O139" s="12" t="s">
        <v>619</v>
      </c>
      <c r="P139" s="79" t="s">
        <v>1299</v>
      </c>
      <c r="Q139" s="17" t="s">
        <v>1300</v>
      </c>
      <c r="R139" s="79" t="s">
        <v>620</v>
      </c>
      <c r="S139" s="94">
        <v>895168770.19299996</v>
      </c>
      <c r="T139" s="194">
        <f>S139/S140</f>
        <v>1035.1404636936561</v>
      </c>
    </row>
    <row r="140" spans="1:20" ht="41.25" customHeight="1" x14ac:dyDescent="0.2">
      <c r="A140" s="39">
        <v>1</v>
      </c>
      <c r="B140" s="20">
        <v>3</v>
      </c>
      <c r="C140" s="16">
        <v>3.2</v>
      </c>
      <c r="D140" s="40" t="s">
        <v>210</v>
      </c>
      <c r="E140" s="39" t="s">
        <v>9</v>
      </c>
      <c r="F140" s="7" t="s">
        <v>1039</v>
      </c>
      <c r="G140" s="17" t="s">
        <v>610</v>
      </c>
      <c r="H140" s="19" t="s">
        <v>408</v>
      </c>
      <c r="I140" s="12" t="s">
        <v>10</v>
      </c>
      <c r="J140" s="17" t="s">
        <v>13</v>
      </c>
      <c r="K140" s="12" t="s">
        <v>754</v>
      </c>
      <c r="L140" s="17" t="s">
        <v>464</v>
      </c>
      <c r="M140" s="19" t="s">
        <v>1343</v>
      </c>
      <c r="N140" s="19" t="s">
        <v>767</v>
      </c>
      <c r="O140" s="12" t="s">
        <v>619</v>
      </c>
      <c r="P140" s="79" t="s">
        <v>115</v>
      </c>
      <c r="Q140" s="17" t="s">
        <v>116</v>
      </c>
      <c r="R140" s="79" t="s">
        <v>623</v>
      </c>
      <c r="S140" s="95">
        <v>864780</v>
      </c>
      <c r="T140" s="194"/>
    </row>
    <row r="141" spans="1:20" ht="49.5" customHeight="1" x14ac:dyDescent="0.2">
      <c r="A141" s="39">
        <v>1</v>
      </c>
      <c r="B141" s="20">
        <v>3</v>
      </c>
      <c r="C141" s="16">
        <v>3.2</v>
      </c>
      <c r="D141" s="40" t="s">
        <v>210</v>
      </c>
      <c r="E141" s="39" t="s">
        <v>1482</v>
      </c>
      <c r="F141" s="7" t="s">
        <v>56</v>
      </c>
      <c r="G141" s="19" t="s">
        <v>618</v>
      </c>
      <c r="H141" s="19" t="s">
        <v>576</v>
      </c>
      <c r="I141" s="12" t="s">
        <v>22</v>
      </c>
      <c r="J141" s="17" t="s">
        <v>13</v>
      </c>
      <c r="K141" s="12" t="s">
        <v>234</v>
      </c>
      <c r="L141" s="19" t="s">
        <v>231</v>
      </c>
      <c r="M141" s="19" t="s">
        <v>1342</v>
      </c>
      <c r="N141" s="19" t="s">
        <v>768</v>
      </c>
      <c r="O141" s="12" t="s">
        <v>1463</v>
      </c>
      <c r="P141" s="79" t="s">
        <v>232</v>
      </c>
      <c r="Q141" s="17" t="s">
        <v>233</v>
      </c>
      <c r="R141" s="79" t="s">
        <v>620</v>
      </c>
      <c r="S141" s="94">
        <v>3080768228.25</v>
      </c>
      <c r="T141" s="195">
        <f>S141/S142</f>
        <v>3.4415501644296427</v>
      </c>
    </row>
    <row r="142" spans="1:20" ht="49.5" customHeight="1" x14ac:dyDescent="0.2">
      <c r="A142" s="39">
        <v>1</v>
      </c>
      <c r="B142" s="20">
        <v>3</v>
      </c>
      <c r="C142" s="16">
        <v>3.2</v>
      </c>
      <c r="D142" s="40" t="s">
        <v>210</v>
      </c>
      <c r="E142" s="39" t="s">
        <v>1482</v>
      </c>
      <c r="F142" s="7" t="s">
        <v>11</v>
      </c>
      <c r="G142" s="19" t="s">
        <v>866</v>
      </c>
      <c r="H142" s="19" t="s">
        <v>576</v>
      </c>
      <c r="I142" s="12" t="s">
        <v>22</v>
      </c>
      <c r="J142" s="17" t="s">
        <v>13</v>
      </c>
      <c r="K142" s="12" t="s">
        <v>234</v>
      </c>
      <c r="L142" s="19" t="s">
        <v>231</v>
      </c>
      <c r="M142" s="19" t="s">
        <v>1342</v>
      </c>
      <c r="N142" s="19" t="s">
        <v>768</v>
      </c>
      <c r="O142" s="12" t="s">
        <v>1463</v>
      </c>
      <c r="P142" s="79" t="s">
        <v>1299</v>
      </c>
      <c r="Q142" s="17" t="s">
        <v>1300</v>
      </c>
      <c r="R142" s="79" t="s">
        <v>620</v>
      </c>
      <c r="S142" s="94">
        <v>895168770.19299996</v>
      </c>
      <c r="T142" s="195"/>
    </row>
    <row r="143" spans="1:20" ht="36" x14ac:dyDescent="0.2">
      <c r="A143" s="39">
        <v>1</v>
      </c>
      <c r="B143" s="39">
        <v>3</v>
      </c>
      <c r="C143" s="16">
        <v>3.2</v>
      </c>
      <c r="D143" s="40" t="s">
        <v>288</v>
      </c>
      <c r="E143" s="39" t="s">
        <v>9</v>
      </c>
      <c r="F143" s="7" t="s">
        <v>56</v>
      </c>
      <c r="G143" s="19" t="s">
        <v>618</v>
      </c>
      <c r="H143" s="19" t="s">
        <v>408</v>
      </c>
      <c r="I143" s="12" t="s">
        <v>166</v>
      </c>
      <c r="J143" s="17" t="s">
        <v>17</v>
      </c>
      <c r="K143" s="12" t="s">
        <v>755</v>
      </c>
      <c r="L143" s="19" t="s">
        <v>300</v>
      </c>
      <c r="M143" s="19" t="s">
        <v>1341</v>
      </c>
      <c r="N143" s="19" t="s">
        <v>769</v>
      </c>
      <c r="O143" s="12" t="s">
        <v>567</v>
      </c>
      <c r="P143" s="79" t="s">
        <v>301</v>
      </c>
      <c r="Q143" s="17" t="s">
        <v>302</v>
      </c>
      <c r="R143" s="39" t="s">
        <v>620</v>
      </c>
      <c r="S143" s="94">
        <v>21213379.260000002</v>
      </c>
      <c r="T143" s="170">
        <f>S143/S144</f>
        <v>7.3995724844035477E-3</v>
      </c>
    </row>
    <row r="144" spans="1:20" ht="36" x14ac:dyDescent="0.2">
      <c r="A144" s="39">
        <v>1</v>
      </c>
      <c r="B144" s="39">
        <v>3</v>
      </c>
      <c r="C144" s="16">
        <v>3.2</v>
      </c>
      <c r="D144" s="40" t="s">
        <v>288</v>
      </c>
      <c r="E144" s="39" t="s">
        <v>9</v>
      </c>
      <c r="F144" s="7" t="s">
        <v>56</v>
      </c>
      <c r="G144" s="19" t="s">
        <v>618</v>
      </c>
      <c r="H144" s="19" t="s">
        <v>408</v>
      </c>
      <c r="I144" s="12" t="s">
        <v>166</v>
      </c>
      <c r="J144" s="17" t="s">
        <v>17</v>
      </c>
      <c r="K144" s="12" t="s">
        <v>755</v>
      </c>
      <c r="L144" s="19" t="s">
        <v>300</v>
      </c>
      <c r="M144" s="19" t="s">
        <v>1341</v>
      </c>
      <c r="N144" s="19" t="s">
        <v>769</v>
      </c>
      <c r="O144" s="12" t="s">
        <v>567</v>
      </c>
      <c r="P144" s="79" t="s">
        <v>303</v>
      </c>
      <c r="Q144" s="17" t="s">
        <v>304</v>
      </c>
      <c r="R144" s="39" t="s">
        <v>620</v>
      </c>
      <c r="S144" s="94">
        <v>2866838497.0500002</v>
      </c>
      <c r="T144" s="170"/>
    </row>
    <row r="145" spans="1:22" ht="54" customHeight="1" x14ac:dyDescent="0.2">
      <c r="A145" s="39">
        <v>1</v>
      </c>
      <c r="B145" s="39">
        <v>3</v>
      </c>
      <c r="C145" s="16">
        <v>3.2</v>
      </c>
      <c r="D145" s="40" t="s">
        <v>288</v>
      </c>
      <c r="E145" s="39" t="s">
        <v>223</v>
      </c>
      <c r="F145" s="7" t="s">
        <v>56</v>
      </c>
      <c r="G145" s="19" t="s">
        <v>618</v>
      </c>
      <c r="H145" s="19" t="s">
        <v>576</v>
      </c>
      <c r="I145" s="12" t="s">
        <v>166</v>
      </c>
      <c r="J145" s="17" t="s">
        <v>13</v>
      </c>
      <c r="K145" s="12" t="s">
        <v>566</v>
      </c>
      <c r="L145" s="19" t="s">
        <v>1497</v>
      </c>
      <c r="M145" s="19" t="s">
        <v>1503</v>
      </c>
      <c r="N145" s="19" t="s">
        <v>1502</v>
      </c>
      <c r="O145" s="12" t="s">
        <v>567</v>
      </c>
      <c r="P145" s="79" t="s">
        <v>1500</v>
      </c>
      <c r="Q145" s="17" t="s">
        <v>1498</v>
      </c>
      <c r="R145" s="39" t="s">
        <v>620</v>
      </c>
      <c r="S145" s="145">
        <v>7.0000000000000001E-3</v>
      </c>
      <c r="T145" s="170">
        <f>((S145-S146)/S146)</f>
        <v>0.75</v>
      </c>
    </row>
    <row r="146" spans="1:22" ht="54" customHeight="1" x14ac:dyDescent="0.2">
      <c r="A146" s="39">
        <v>1</v>
      </c>
      <c r="B146" s="39">
        <v>3</v>
      </c>
      <c r="C146" s="16">
        <v>3.2</v>
      </c>
      <c r="D146" s="40" t="s">
        <v>288</v>
      </c>
      <c r="E146" s="39" t="s">
        <v>223</v>
      </c>
      <c r="F146" s="7" t="s">
        <v>56</v>
      </c>
      <c r="G146" s="19" t="s">
        <v>618</v>
      </c>
      <c r="H146" s="19" t="s">
        <v>576</v>
      </c>
      <c r="I146" s="12" t="s">
        <v>166</v>
      </c>
      <c r="J146" s="17" t="s">
        <v>13</v>
      </c>
      <c r="K146" s="12" t="s">
        <v>566</v>
      </c>
      <c r="L146" s="19" t="s">
        <v>1497</v>
      </c>
      <c r="M146" s="19" t="s">
        <v>1503</v>
      </c>
      <c r="N146" s="19" t="s">
        <v>1502</v>
      </c>
      <c r="O146" s="12" t="s">
        <v>567</v>
      </c>
      <c r="P146" s="79" t="s">
        <v>1501</v>
      </c>
      <c r="Q146" s="17" t="s">
        <v>1499</v>
      </c>
      <c r="R146" s="39" t="s">
        <v>620</v>
      </c>
      <c r="S146" s="145">
        <v>4.0000000000000001E-3</v>
      </c>
      <c r="T146" s="170"/>
    </row>
    <row r="147" spans="1:22" ht="69.75" customHeight="1" x14ac:dyDescent="0.2">
      <c r="A147" s="39">
        <v>1</v>
      </c>
      <c r="B147" s="39">
        <v>3</v>
      </c>
      <c r="C147" s="16">
        <v>3.2</v>
      </c>
      <c r="D147" s="40" t="s">
        <v>288</v>
      </c>
      <c r="E147" s="39" t="s">
        <v>9</v>
      </c>
      <c r="F147" s="7" t="s">
        <v>56</v>
      </c>
      <c r="G147" s="19" t="s">
        <v>618</v>
      </c>
      <c r="H147" s="19" t="s">
        <v>408</v>
      </c>
      <c r="I147" s="12" t="s">
        <v>22</v>
      </c>
      <c r="J147" s="17" t="s">
        <v>13</v>
      </c>
      <c r="K147" s="12" t="s">
        <v>566</v>
      </c>
      <c r="L147" s="19" t="s">
        <v>385</v>
      </c>
      <c r="M147" s="19" t="s">
        <v>1340</v>
      </c>
      <c r="N147" s="19" t="s">
        <v>770</v>
      </c>
      <c r="O147" s="12" t="s">
        <v>567</v>
      </c>
      <c r="P147" s="79" t="s">
        <v>386</v>
      </c>
      <c r="Q147" s="17" t="s">
        <v>393</v>
      </c>
      <c r="R147" s="79" t="s">
        <v>620</v>
      </c>
      <c r="S147" s="106">
        <v>7977302.4100000001</v>
      </c>
      <c r="T147" s="196">
        <f>((S147+S148)/(S149+S150))</f>
        <v>3.1979618851410039E-3</v>
      </c>
    </row>
    <row r="148" spans="1:22" ht="67.5" customHeight="1" x14ac:dyDescent="0.2">
      <c r="A148" s="39">
        <v>1</v>
      </c>
      <c r="B148" s="39">
        <v>3</v>
      </c>
      <c r="C148" s="16">
        <v>3.2</v>
      </c>
      <c r="D148" s="40" t="s">
        <v>288</v>
      </c>
      <c r="E148" s="39" t="s">
        <v>9</v>
      </c>
      <c r="F148" s="7" t="s">
        <v>56</v>
      </c>
      <c r="G148" s="19" t="s">
        <v>618</v>
      </c>
      <c r="H148" s="19" t="s">
        <v>408</v>
      </c>
      <c r="I148" s="12" t="s">
        <v>22</v>
      </c>
      <c r="J148" s="17" t="s">
        <v>13</v>
      </c>
      <c r="K148" s="12" t="s">
        <v>566</v>
      </c>
      <c r="L148" s="19" t="s">
        <v>385</v>
      </c>
      <c r="M148" s="19" t="s">
        <v>1340</v>
      </c>
      <c r="N148" s="19" t="s">
        <v>770</v>
      </c>
      <c r="O148" s="12" t="s">
        <v>567</v>
      </c>
      <c r="P148" s="79" t="s">
        <v>387</v>
      </c>
      <c r="Q148" s="17" t="s">
        <v>392</v>
      </c>
      <c r="R148" s="79" t="s">
        <v>620</v>
      </c>
      <c r="S148" s="106">
        <v>11136</v>
      </c>
      <c r="T148" s="196"/>
      <c r="U148" s="81"/>
    </row>
    <row r="149" spans="1:22" ht="65.25" customHeight="1" x14ac:dyDescent="0.2">
      <c r="A149" s="39">
        <v>1</v>
      </c>
      <c r="B149" s="39">
        <v>3</v>
      </c>
      <c r="C149" s="16">
        <v>3.2</v>
      </c>
      <c r="D149" s="40" t="s">
        <v>288</v>
      </c>
      <c r="E149" s="39" t="s">
        <v>9</v>
      </c>
      <c r="F149" s="7" t="s">
        <v>56</v>
      </c>
      <c r="G149" s="19" t="s">
        <v>618</v>
      </c>
      <c r="H149" s="19" t="s">
        <v>408</v>
      </c>
      <c r="I149" s="12" t="s">
        <v>22</v>
      </c>
      <c r="J149" s="17" t="s">
        <v>13</v>
      </c>
      <c r="K149" s="12" t="s">
        <v>566</v>
      </c>
      <c r="L149" s="19" t="s">
        <v>385</v>
      </c>
      <c r="M149" s="19" t="s">
        <v>1340</v>
      </c>
      <c r="N149" s="19" t="s">
        <v>770</v>
      </c>
      <c r="O149" s="12" t="s">
        <v>567</v>
      </c>
      <c r="P149" s="79" t="s">
        <v>388</v>
      </c>
      <c r="Q149" s="17" t="s">
        <v>391</v>
      </c>
      <c r="R149" s="79" t="s">
        <v>620</v>
      </c>
      <c r="S149" s="106">
        <v>2136898586.9100001</v>
      </c>
      <c r="T149" s="196"/>
      <c r="U149" s="81"/>
      <c r="V149" s="82"/>
    </row>
    <row r="150" spans="1:22" ht="71.25" customHeight="1" x14ac:dyDescent="0.2">
      <c r="A150" s="39">
        <v>1</v>
      </c>
      <c r="B150" s="39">
        <v>3</v>
      </c>
      <c r="C150" s="16">
        <v>3.2</v>
      </c>
      <c r="D150" s="40" t="s">
        <v>288</v>
      </c>
      <c r="E150" s="39" t="s">
        <v>9</v>
      </c>
      <c r="F150" s="7" t="s">
        <v>56</v>
      </c>
      <c r="G150" s="19" t="s">
        <v>618</v>
      </c>
      <c r="H150" s="19" t="s">
        <v>408</v>
      </c>
      <c r="I150" s="12" t="s">
        <v>22</v>
      </c>
      <c r="J150" s="17" t="s">
        <v>13</v>
      </c>
      <c r="K150" s="12" t="s">
        <v>566</v>
      </c>
      <c r="L150" s="17" t="s">
        <v>385</v>
      </c>
      <c r="M150" s="19" t="s">
        <v>1340</v>
      </c>
      <c r="N150" s="19" t="s">
        <v>770</v>
      </c>
      <c r="O150" s="12" t="s">
        <v>567</v>
      </c>
      <c r="P150" s="79" t="s">
        <v>389</v>
      </c>
      <c r="Q150" s="17" t="s">
        <v>390</v>
      </c>
      <c r="R150" s="79" t="s">
        <v>620</v>
      </c>
      <c r="S150" s="106">
        <v>361079405.61000001</v>
      </c>
      <c r="T150" s="196"/>
    </row>
    <row r="151" spans="1:22" ht="50.25" customHeight="1" x14ac:dyDescent="0.2">
      <c r="A151" s="39">
        <v>1</v>
      </c>
      <c r="B151" s="20">
        <v>3</v>
      </c>
      <c r="C151" s="16">
        <v>3.2</v>
      </c>
      <c r="D151" s="40" t="s">
        <v>210</v>
      </c>
      <c r="E151" s="39" t="s">
        <v>9</v>
      </c>
      <c r="F151" s="7" t="s">
        <v>11</v>
      </c>
      <c r="G151" s="19" t="s">
        <v>759</v>
      </c>
      <c r="H151" s="19" t="s">
        <v>408</v>
      </c>
      <c r="I151" s="12" t="s">
        <v>22</v>
      </c>
      <c r="J151" s="17" t="s">
        <v>17</v>
      </c>
      <c r="K151" s="12" t="s">
        <v>771</v>
      </c>
      <c r="L151" s="19" t="s">
        <v>225</v>
      </c>
      <c r="M151" s="19" t="s">
        <v>1339</v>
      </c>
      <c r="N151" s="19" t="s">
        <v>772</v>
      </c>
      <c r="O151" s="12" t="s">
        <v>763</v>
      </c>
      <c r="P151" s="79" t="s">
        <v>226</v>
      </c>
      <c r="Q151" s="17" t="s">
        <v>428</v>
      </c>
      <c r="R151" s="79" t="s">
        <v>620</v>
      </c>
      <c r="S151" s="94">
        <v>344024339.00999999</v>
      </c>
      <c r="T151" s="167">
        <f>(S151+S152)/S153</f>
        <v>0.95264723320435907</v>
      </c>
    </row>
    <row r="152" spans="1:22" ht="45" customHeight="1" x14ac:dyDescent="0.2">
      <c r="A152" s="39">
        <v>1</v>
      </c>
      <c r="B152" s="20">
        <v>3</v>
      </c>
      <c r="C152" s="16">
        <v>3.2</v>
      </c>
      <c r="D152" s="40" t="s">
        <v>210</v>
      </c>
      <c r="E152" s="39" t="s">
        <v>9</v>
      </c>
      <c r="F152" s="7" t="s">
        <v>11</v>
      </c>
      <c r="G152" s="19" t="s">
        <v>759</v>
      </c>
      <c r="H152" s="19" t="s">
        <v>408</v>
      </c>
      <c r="I152" s="12" t="s">
        <v>22</v>
      </c>
      <c r="J152" s="17" t="s">
        <v>17</v>
      </c>
      <c r="K152" s="12" t="s">
        <v>756</v>
      </c>
      <c r="L152" s="19" t="s">
        <v>225</v>
      </c>
      <c r="M152" s="19" t="s">
        <v>1339</v>
      </c>
      <c r="N152" s="19" t="s">
        <v>772</v>
      </c>
      <c r="O152" s="12" t="s">
        <v>763</v>
      </c>
      <c r="P152" s="79" t="s">
        <v>227</v>
      </c>
      <c r="Q152" s="17" t="s">
        <v>228</v>
      </c>
      <c r="R152" s="39" t="s">
        <v>620</v>
      </c>
      <c r="S152" s="94">
        <v>632170404.86000001</v>
      </c>
      <c r="T152" s="168"/>
    </row>
    <row r="153" spans="1:22" ht="45" customHeight="1" x14ac:dyDescent="0.2">
      <c r="A153" s="39">
        <v>1</v>
      </c>
      <c r="B153" s="39">
        <v>3</v>
      </c>
      <c r="C153" s="16">
        <v>3.2</v>
      </c>
      <c r="D153" s="40" t="s">
        <v>210</v>
      </c>
      <c r="E153" s="39" t="s">
        <v>9</v>
      </c>
      <c r="F153" s="7" t="s">
        <v>56</v>
      </c>
      <c r="G153" s="19" t="s">
        <v>618</v>
      </c>
      <c r="H153" s="19" t="s">
        <v>408</v>
      </c>
      <c r="I153" s="12" t="s">
        <v>22</v>
      </c>
      <c r="J153" s="17" t="s">
        <v>17</v>
      </c>
      <c r="K153" s="12" t="s">
        <v>756</v>
      </c>
      <c r="L153" s="17" t="s">
        <v>225</v>
      </c>
      <c r="M153" s="19" t="s">
        <v>1339</v>
      </c>
      <c r="N153" s="19" t="s">
        <v>772</v>
      </c>
      <c r="O153" s="12" t="s">
        <v>763</v>
      </c>
      <c r="P153" s="79" t="s">
        <v>229</v>
      </c>
      <c r="Q153" s="17" t="s">
        <v>230</v>
      </c>
      <c r="R153" s="39" t="s">
        <v>620</v>
      </c>
      <c r="S153" s="94">
        <v>1024717975.1799999</v>
      </c>
      <c r="T153" s="169"/>
    </row>
    <row r="154" spans="1:22" ht="52.5" customHeight="1" x14ac:dyDescent="0.2">
      <c r="A154" s="39">
        <v>1</v>
      </c>
      <c r="B154" s="39">
        <v>3</v>
      </c>
      <c r="C154" s="16">
        <v>3.2</v>
      </c>
      <c r="D154" s="40" t="s">
        <v>210</v>
      </c>
      <c r="E154" s="39" t="s">
        <v>9</v>
      </c>
      <c r="F154" s="7" t="s">
        <v>56</v>
      </c>
      <c r="G154" s="19" t="s">
        <v>618</v>
      </c>
      <c r="H154" s="19" t="s">
        <v>408</v>
      </c>
      <c r="I154" s="12" t="s">
        <v>22</v>
      </c>
      <c r="J154" s="17" t="s">
        <v>13</v>
      </c>
      <c r="K154" s="12" t="s">
        <v>757</v>
      </c>
      <c r="L154" s="17" t="s">
        <v>368</v>
      </c>
      <c r="M154" s="19" t="s">
        <v>1338</v>
      </c>
      <c r="N154" s="19" t="s">
        <v>773</v>
      </c>
      <c r="O154" s="12" t="s">
        <v>619</v>
      </c>
      <c r="P154" s="79" t="s">
        <v>369</v>
      </c>
      <c r="Q154" s="17" t="s">
        <v>370</v>
      </c>
      <c r="R154" s="39" t="s">
        <v>620</v>
      </c>
      <c r="S154" s="94">
        <v>3491010207.0500002</v>
      </c>
      <c r="T154" s="170">
        <f>S154/S155</f>
        <v>0.91935297951364248</v>
      </c>
    </row>
    <row r="155" spans="1:22" ht="52.5" customHeight="1" x14ac:dyDescent="0.2">
      <c r="A155" s="39">
        <v>1</v>
      </c>
      <c r="B155" s="39">
        <v>3</v>
      </c>
      <c r="C155" s="16">
        <v>3.2</v>
      </c>
      <c r="D155" s="40" t="s">
        <v>210</v>
      </c>
      <c r="E155" s="39" t="s">
        <v>9</v>
      </c>
      <c r="F155" s="7" t="s">
        <v>56</v>
      </c>
      <c r="G155" s="19" t="s">
        <v>618</v>
      </c>
      <c r="H155" s="19" t="s">
        <v>408</v>
      </c>
      <c r="I155" s="12" t="s">
        <v>22</v>
      </c>
      <c r="J155" s="17" t="s">
        <v>13</v>
      </c>
      <c r="K155" s="12" t="s">
        <v>757</v>
      </c>
      <c r="L155" s="19" t="s">
        <v>368</v>
      </c>
      <c r="M155" s="19" t="s">
        <v>1338</v>
      </c>
      <c r="N155" s="19" t="s">
        <v>773</v>
      </c>
      <c r="O155" s="12" t="s">
        <v>758</v>
      </c>
      <c r="P155" s="79" t="s">
        <v>223</v>
      </c>
      <c r="Q155" s="17" t="s">
        <v>224</v>
      </c>
      <c r="R155" s="39" t="s">
        <v>620</v>
      </c>
      <c r="S155" s="94">
        <v>3797246851.6900001</v>
      </c>
      <c r="T155" s="170"/>
    </row>
    <row r="156" spans="1:22" ht="53.25" customHeight="1" x14ac:dyDescent="0.2">
      <c r="A156" s="39">
        <v>1</v>
      </c>
      <c r="B156" s="39">
        <v>3</v>
      </c>
      <c r="C156" s="16">
        <v>3.2</v>
      </c>
      <c r="D156" s="40" t="s">
        <v>288</v>
      </c>
      <c r="E156" s="39" t="s">
        <v>9</v>
      </c>
      <c r="F156" s="7" t="s">
        <v>56</v>
      </c>
      <c r="G156" s="19" t="s">
        <v>618</v>
      </c>
      <c r="H156" s="19" t="s">
        <v>408</v>
      </c>
      <c r="I156" s="12" t="s">
        <v>10</v>
      </c>
      <c r="J156" s="17" t="s">
        <v>13</v>
      </c>
      <c r="K156" s="12" t="s">
        <v>566</v>
      </c>
      <c r="L156" s="17" t="s">
        <v>394</v>
      </c>
      <c r="M156" s="19" t="s">
        <v>1465</v>
      </c>
      <c r="N156" s="19" t="s">
        <v>774</v>
      </c>
      <c r="O156" s="12" t="s">
        <v>619</v>
      </c>
      <c r="P156" s="79" t="s">
        <v>395</v>
      </c>
      <c r="Q156" s="17" t="s">
        <v>397</v>
      </c>
      <c r="R156" s="39" t="s">
        <v>620</v>
      </c>
      <c r="S156" s="94">
        <v>5116724.74</v>
      </c>
      <c r="T156" s="197">
        <f>(S156+S157)/S158</f>
        <v>41.43558634566017</v>
      </c>
    </row>
    <row r="157" spans="1:22" ht="60" customHeight="1" x14ac:dyDescent="0.2">
      <c r="A157" s="39">
        <v>1</v>
      </c>
      <c r="B157" s="39">
        <v>3</v>
      </c>
      <c r="C157" s="16">
        <v>3.2</v>
      </c>
      <c r="D157" s="40" t="s">
        <v>288</v>
      </c>
      <c r="E157" s="39" t="s">
        <v>9</v>
      </c>
      <c r="F157" s="7" t="s">
        <v>56</v>
      </c>
      <c r="G157" s="19" t="s">
        <v>618</v>
      </c>
      <c r="H157" s="19" t="s">
        <v>408</v>
      </c>
      <c r="I157" s="12" t="s">
        <v>10</v>
      </c>
      <c r="J157" s="17" t="s">
        <v>13</v>
      </c>
      <c r="K157" s="12" t="s">
        <v>566</v>
      </c>
      <c r="L157" s="19" t="s">
        <v>394</v>
      </c>
      <c r="M157" s="19" t="s">
        <v>1337</v>
      </c>
      <c r="N157" s="19" t="s">
        <v>774</v>
      </c>
      <c r="O157" s="12" t="s">
        <v>619</v>
      </c>
      <c r="P157" s="79" t="s">
        <v>396</v>
      </c>
      <c r="Q157" s="17" t="s">
        <v>398</v>
      </c>
      <c r="R157" s="39" t="s">
        <v>620</v>
      </c>
      <c r="S157" s="94">
        <v>30715941.620000001</v>
      </c>
      <c r="T157" s="198"/>
    </row>
    <row r="158" spans="1:22" ht="55.5" customHeight="1" x14ac:dyDescent="0.2">
      <c r="A158" s="39">
        <v>1</v>
      </c>
      <c r="B158" s="39">
        <v>3</v>
      </c>
      <c r="C158" s="16">
        <v>3.2</v>
      </c>
      <c r="D158" s="40" t="s">
        <v>288</v>
      </c>
      <c r="E158" s="39" t="s">
        <v>9</v>
      </c>
      <c r="F158" s="7" t="s">
        <v>1039</v>
      </c>
      <c r="G158" s="17" t="s">
        <v>610</v>
      </c>
      <c r="H158" s="19" t="s">
        <v>408</v>
      </c>
      <c r="I158" s="12" t="s">
        <v>10</v>
      </c>
      <c r="J158" s="17" t="s">
        <v>13</v>
      </c>
      <c r="K158" s="12" t="s">
        <v>566</v>
      </c>
      <c r="L158" s="19" t="s">
        <v>394</v>
      </c>
      <c r="M158" s="19" t="s">
        <v>1337</v>
      </c>
      <c r="N158" s="19" t="s">
        <v>774</v>
      </c>
      <c r="O158" s="12" t="s">
        <v>619</v>
      </c>
      <c r="P158" s="79" t="s">
        <v>115</v>
      </c>
      <c r="Q158" s="17" t="s">
        <v>116</v>
      </c>
      <c r="R158" s="39" t="s">
        <v>623</v>
      </c>
      <c r="S158" s="104">
        <v>864780</v>
      </c>
      <c r="T158" s="199"/>
    </row>
    <row r="159" spans="1:22" ht="44.25" customHeight="1" x14ac:dyDescent="0.2">
      <c r="A159" s="39">
        <v>1</v>
      </c>
      <c r="B159" s="20">
        <v>3</v>
      </c>
      <c r="C159" s="16">
        <v>3.2</v>
      </c>
      <c r="D159" s="40" t="s">
        <v>308</v>
      </c>
      <c r="E159" s="39" t="s">
        <v>9</v>
      </c>
      <c r="F159" s="7" t="s">
        <v>11</v>
      </c>
      <c r="G159" s="19" t="s">
        <v>759</v>
      </c>
      <c r="H159" s="19" t="s">
        <v>408</v>
      </c>
      <c r="I159" s="12" t="s">
        <v>10</v>
      </c>
      <c r="J159" s="17" t="s">
        <v>13</v>
      </c>
      <c r="K159" s="12" t="s">
        <v>473</v>
      </c>
      <c r="L159" s="19" t="s">
        <v>323</v>
      </c>
      <c r="M159" s="19" t="s">
        <v>1332</v>
      </c>
      <c r="N159" s="19" t="s">
        <v>777</v>
      </c>
      <c r="O159" s="12" t="s">
        <v>567</v>
      </c>
      <c r="P159" s="79" t="s">
        <v>775</v>
      </c>
      <c r="Q159" s="17" t="s">
        <v>776</v>
      </c>
      <c r="R159" s="79" t="s">
        <v>620</v>
      </c>
      <c r="S159" s="94">
        <v>1598489434.3600001</v>
      </c>
      <c r="T159" s="170">
        <f>S159/S160</f>
        <v>1.7856849876647987</v>
      </c>
    </row>
    <row r="160" spans="1:22" ht="44.25" customHeight="1" x14ac:dyDescent="0.2">
      <c r="A160" s="39">
        <v>1</v>
      </c>
      <c r="B160" s="20">
        <v>3</v>
      </c>
      <c r="C160" s="16">
        <v>3.2</v>
      </c>
      <c r="D160" s="40" t="s">
        <v>308</v>
      </c>
      <c r="E160" s="39" t="s">
        <v>9</v>
      </c>
      <c r="F160" s="7" t="s">
        <v>11</v>
      </c>
      <c r="G160" s="19" t="s">
        <v>759</v>
      </c>
      <c r="H160" s="19" t="s">
        <v>408</v>
      </c>
      <c r="I160" s="12" t="s">
        <v>10</v>
      </c>
      <c r="J160" s="17" t="s">
        <v>13</v>
      </c>
      <c r="K160" s="12" t="s">
        <v>473</v>
      </c>
      <c r="L160" s="19" t="s">
        <v>323</v>
      </c>
      <c r="M160" s="19" t="s">
        <v>1332</v>
      </c>
      <c r="N160" s="19" t="s">
        <v>777</v>
      </c>
      <c r="O160" s="12" t="s">
        <v>567</v>
      </c>
      <c r="P160" s="79" t="s">
        <v>1299</v>
      </c>
      <c r="Q160" s="17" t="s">
        <v>1300</v>
      </c>
      <c r="R160" s="39" t="s">
        <v>620</v>
      </c>
      <c r="S160" s="94">
        <v>895168770.19299996</v>
      </c>
      <c r="T160" s="170"/>
    </row>
    <row r="161" spans="1:20" ht="43.5" customHeight="1" x14ac:dyDescent="0.2">
      <c r="A161" s="39">
        <v>1</v>
      </c>
      <c r="B161" s="20">
        <v>3</v>
      </c>
      <c r="C161" s="16">
        <v>3.2</v>
      </c>
      <c r="D161" s="40" t="s">
        <v>210</v>
      </c>
      <c r="E161" s="16" t="s">
        <v>1482</v>
      </c>
      <c r="F161" s="7" t="s">
        <v>11</v>
      </c>
      <c r="G161" s="19" t="s">
        <v>1467</v>
      </c>
      <c r="H161" s="19" t="s">
        <v>576</v>
      </c>
      <c r="I161" s="12" t="s">
        <v>22</v>
      </c>
      <c r="J161" s="17" t="s">
        <v>13</v>
      </c>
      <c r="K161" s="12" t="s">
        <v>760</v>
      </c>
      <c r="L161" s="19" t="s">
        <v>213</v>
      </c>
      <c r="M161" s="19" t="s">
        <v>1336</v>
      </c>
      <c r="N161" s="19" t="s">
        <v>778</v>
      </c>
      <c r="O161" s="12" t="s">
        <v>567</v>
      </c>
      <c r="P161" s="79" t="s">
        <v>214</v>
      </c>
      <c r="Q161" s="17" t="s">
        <v>215</v>
      </c>
      <c r="R161" s="39" t="s">
        <v>620</v>
      </c>
      <c r="S161" s="94">
        <v>269319746.15999997</v>
      </c>
      <c r="T161" s="170">
        <f>S161/S162</f>
        <v>0.62591002420843833</v>
      </c>
    </row>
    <row r="162" spans="1:20" ht="43.5" customHeight="1" x14ac:dyDescent="0.2">
      <c r="A162" s="39">
        <v>1</v>
      </c>
      <c r="B162" s="20">
        <v>3</v>
      </c>
      <c r="C162" s="16">
        <v>3.2</v>
      </c>
      <c r="D162" s="40" t="s">
        <v>210</v>
      </c>
      <c r="E162" s="39" t="s">
        <v>1482</v>
      </c>
      <c r="F162" s="7" t="s">
        <v>11</v>
      </c>
      <c r="G162" s="19" t="s">
        <v>911</v>
      </c>
      <c r="H162" s="19" t="s">
        <v>576</v>
      </c>
      <c r="I162" s="12" t="s">
        <v>22</v>
      </c>
      <c r="J162" s="17" t="s">
        <v>13</v>
      </c>
      <c r="K162" s="12" t="s">
        <v>762</v>
      </c>
      <c r="L162" s="19" t="s">
        <v>213</v>
      </c>
      <c r="M162" s="19" t="s">
        <v>1336</v>
      </c>
      <c r="N162" s="19" t="s">
        <v>778</v>
      </c>
      <c r="O162" s="12" t="s">
        <v>22</v>
      </c>
      <c r="P162" s="79" t="s">
        <v>216</v>
      </c>
      <c r="Q162" s="17" t="s">
        <v>217</v>
      </c>
      <c r="R162" s="39" t="s">
        <v>620</v>
      </c>
      <c r="S162" s="94">
        <v>430285082.11000001</v>
      </c>
      <c r="T162" s="170"/>
    </row>
    <row r="163" spans="1:20" ht="49.5" customHeight="1" x14ac:dyDescent="0.2">
      <c r="A163" s="39">
        <v>1</v>
      </c>
      <c r="B163" s="20">
        <v>3</v>
      </c>
      <c r="C163" s="16">
        <v>3.2</v>
      </c>
      <c r="D163" s="40" t="s">
        <v>210</v>
      </c>
      <c r="E163" s="16" t="s">
        <v>9</v>
      </c>
      <c r="F163" s="7" t="s">
        <v>11</v>
      </c>
      <c r="G163" s="19" t="s">
        <v>759</v>
      </c>
      <c r="H163" s="19" t="s">
        <v>408</v>
      </c>
      <c r="I163" s="12" t="s">
        <v>10</v>
      </c>
      <c r="J163" s="17" t="s">
        <v>13</v>
      </c>
      <c r="K163" s="12" t="s">
        <v>761</v>
      </c>
      <c r="L163" s="19" t="s">
        <v>465</v>
      </c>
      <c r="M163" s="19" t="s">
        <v>1335</v>
      </c>
      <c r="N163" s="19" t="s">
        <v>779</v>
      </c>
      <c r="O163" s="12" t="s">
        <v>619</v>
      </c>
      <c r="P163" s="79" t="s">
        <v>211</v>
      </c>
      <c r="Q163" s="17" t="s">
        <v>212</v>
      </c>
      <c r="R163" s="39" t="s">
        <v>620</v>
      </c>
      <c r="S163" s="94">
        <v>3788600375.7600002</v>
      </c>
      <c r="T163" s="194">
        <f>S163/S164</f>
        <v>4380.9990700062444</v>
      </c>
    </row>
    <row r="164" spans="1:20" ht="49.5" customHeight="1" x14ac:dyDescent="0.2">
      <c r="A164" s="39">
        <v>1</v>
      </c>
      <c r="B164" s="20">
        <v>3</v>
      </c>
      <c r="C164" s="16">
        <v>3.2</v>
      </c>
      <c r="D164" s="40" t="s">
        <v>210</v>
      </c>
      <c r="E164" s="16" t="s">
        <v>9</v>
      </c>
      <c r="F164" s="7" t="s">
        <v>1039</v>
      </c>
      <c r="G164" s="17" t="s">
        <v>610</v>
      </c>
      <c r="H164" s="19" t="s">
        <v>408</v>
      </c>
      <c r="I164" s="12" t="s">
        <v>10</v>
      </c>
      <c r="J164" s="17" t="s">
        <v>13</v>
      </c>
      <c r="K164" s="12" t="s">
        <v>761</v>
      </c>
      <c r="L164" s="19" t="s">
        <v>465</v>
      </c>
      <c r="M164" s="19" t="s">
        <v>1335</v>
      </c>
      <c r="N164" s="19" t="s">
        <v>779</v>
      </c>
      <c r="O164" s="12" t="s">
        <v>619</v>
      </c>
      <c r="P164" s="79" t="s">
        <v>115</v>
      </c>
      <c r="Q164" s="17" t="s">
        <v>116</v>
      </c>
      <c r="R164" s="37" t="s">
        <v>623</v>
      </c>
      <c r="S164" s="104">
        <v>864780</v>
      </c>
      <c r="T164" s="194"/>
    </row>
    <row r="165" spans="1:20" ht="69.75" customHeight="1" x14ac:dyDescent="0.2">
      <c r="A165" s="39">
        <v>1</v>
      </c>
      <c r="B165" s="39">
        <v>3</v>
      </c>
      <c r="C165" s="16">
        <v>3.2</v>
      </c>
      <c r="D165" s="40" t="s">
        <v>210</v>
      </c>
      <c r="E165" s="39" t="s">
        <v>9</v>
      </c>
      <c r="F165" s="7" t="s">
        <v>56</v>
      </c>
      <c r="G165" s="19" t="s">
        <v>618</v>
      </c>
      <c r="H165" s="19" t="s">
        <v>408</v>
      </c>
      <c r="I165" s="12" t="s">
        <v>166</v>
      </c>
      <c r="J165" s="17" t="s">
        <v>13</v>
      </c>
      <c r="K165" s="12" t="s">
        <v>764</v>
      </c>
      <c r="L165" s="17" t="s">
        <v>239</v>
      </c>
      <c r="M165" s="19" t="s">
        <v>1334</v>
      </c>
      <c r="N165" s="19" t="s">
        <v>780</v>
      </c>
      <c r="O165" s="12" t="s">
        <v>567</v>
      </c>
      <c r="P165" s="79" t="s">
        <v>240</v>
      </c>
      <c r="Q165" s="17" t="s">
        <v>241</v>
      </c>
      <c r="R165" s="79" t="s">
        <v>620</v>
      </c>
      <c r="S165" s="94">
        <v>715644810.37</v>
      </c>
      <c r="T165" s="170">
        <f>S165/S166</f>
        <v>0.18889424573486199</v>
      </c>
    </row>
    <row r="166" spans="1:20" ht="63" customHeight="1" x14ac:dyDescent="0.2">
      <c r="A166" s="39">
        <v>1</v>
      </c>
      <c r="B166" s="39">
        <v>3</v>
      </c>
      <c r="C166" s="16">
        <v>3.2</v>
      </c>
      <c r="D166" s="40" t="s">
        <v>210</v>
      </c>
      <c r="E166" s="39" t="s">
        <v>9</v>
      </c>
      <c r="F166" s="7" t="s">
        <v>56</v>
      </c>
      <c r="G166" s="19" t="s">
        <v>618</v>
      </c>
      <c r="H166" s="19" t="s">
        <v>408</v>
      </c>
      <c r="I166" s="12" t="s">
        <v>166</v>
      </c>
      <c r="J166" s="17" t="s">
        <v>13</v>
      </c>
      <c r="K166" s="12" t="s">
        <v>764</v>
      </c>
      <c r="L166" s="17" t="s">
        <v>239</v>
      </c>
      <c r="M166" s="19" t="s">
        <v>1334</v>
      </c>
      <c r="N166" s="19" t="s">
        <v>780</v>
      </c>
      <c r="O166" s="12" t="s">
        <v>567</v>
      </c>
      <c r="P166" s="79" t="s">
        <v>211</v>
      </c>
      <c r="Q166" s="17" t="s">
        <v>212</v>
      </c>
      <c r="R166" s="79" t="s">
        <v>620</v>
      </c>
      <c r="S166" s="94">
        <v>3788600375.7600002</v>
      </c>
      <c r="T166" s="170"/>
    </row>
    <row r="167" spans="1:20" ht="40.5" customHeight="1" x14ac:dyDescent="0.2">
      <c r="A167" s="39">
        <v>1</v>
      </c>
      <c r="B167" s="39">
        <v>3</v>
      </c>
      <c r="C167" s="16">
        <v>3.4</v>
      </c>
      <c r="D167" s="40" t="s">
        <v>308</v>
      </c>
      <c r="E167" s="16" t="s">
        <v>9</v>
      </c>
      <c r="F167" s="7" t="s">
        <v>11</v>
      </c>
      <c r="G167" s="17" t="s">
        <v>781</v>
      </c>
      <c r="H167" s="19" t="s">
        <v>408</v>
      </c>
      <c r="I167" s="12" t="s">
        <v>10</v>
      </c>
      <c r="J167" s="17" t="s">
        <v>13</v>
      </c>
      <c r="K167" s="79" t="s">
        <v>782</v>
      </c>
      <c r="L167" s="17" t="s">
        <v>320</v>
      </c>
      <c r="M167" s="17" t="s">
        <v>1466</v>
      </c>
      <c r="N167" s="17" t="s">
        <v>797</v>
      </c>
      <c r="O167" s="79" t="s">
        <v>567</v>
      </c>
      <c r="P167" s="79" t="s">
        <v>321</v>
      </c>
      <c r="Q167" s="17" t="s">
        <v>322</v>
      </c>
      <c r="R167" s="79" t="s">
        <v>620</v>
      </c>
      <c r="S167" s="94">
        <v>0</v>
      </c>
      <c r="T167" s="170">
        <f>S167/S168</f>
        <v>0</v>
      </c>
    </row>
    <row r="168" spans="1:20" ht="40.5" customHeight="1" x14ac:dyDescent="0.2">
      <c r="A168" s="39">
        <v>1</v>
      </c>
      <c r="B168" s="39">
        <v>3</v>
      </c>
      <c r="C168" s="16">
        <v>3.4</v>
      </c>
      <c r="D168" s="40" t="s">
        <v>308</v>
      </c>
      <c r="E168" s="16" t="s">
        <v>9</v>
      </c>
      <c r="F168" s="7" t="s">
        <v>11</v>
      </c>
      <c r="G168" s="19" t="s">
        <v>781</v>
      </c>
      <c r="H168" s="19" t="s">
        <v>408</v>
      </c>
      <c r="I168" s="12" t="s">
        <v>10</v>
      </c>
      <c r="J168" s="17" t="s">
        <v>13</v>
      </c>
      <c r="K168" s="79" t="s">
        <v>782</v>
      </c>
      <c r="L168" s="19" t="s">
        <v>320</v>
      </c>
      <c r="M168" s="19" t="s">
        <v>1333</v>
      </c>
      <c r="N168" s="17" t="s">
        <v>797</v>
      </c>
      <c r="O168" s="12" t="s">
        <v>567</v>
      </c>
      <c r="P168" s="79" t="s">
        <v>775</v>
      </c>
      <c r="Q168" s="17" t="s">
        <v>776</v>
      </c>
      <c r="R168" s="79" t="s">
        <v>620</v>
      </c>
      <c r="S168" s="94">
        <v>1598489434.3600001</v>
      </c>
      <c r="T168" s="170"/>
    </row>
    <row r="169" spans="1:20" ht="39" customHeight="1" x14ac:dyDescent="0.2">
      <c r="A169" s="39">
        <v>1</v>
      </c>
      <c r="B169" s="39">
        <v>3</v>
      </c>
      <c r="C169" s="16">
        <v>3.4</v>
      </c>
      <c r="D169" s="40" t="s">
        <v>308</v>
      </c>
      <c r="E169" s="16" t="s">
        <v>9</v>
      </c>
      <c r="F169" s="7" t="s">
        <v>11</v>
      </c>
      <c r="G169" s="19" t="s">
        <v>781</v>
      </c>
      <c r="H169" s="19" t="s">
        <v>408</v>
      </c>
      <c r="I169" s="12" t="s">
        <v>10</v>
      </c>
      <c r="J169" s="17" t="s">
        <v>17</v>
      </c>
      <c r="K169" s="12" t="s">
        <v>785</v>
      </c>
      <c r="L169" s="19" t="s">
        <v>472</v>
      </c>
      <c r="M169" s="19" t="s">
        <v>1332</v>
      </c>
      <c r="N169" s="19" t="s">
        <v>798</v>
      </c>
      <c r="O169" s="12" t="s">
        <v>619</v>
      </c>
      <c r="P169" s="79" t="s">
        <v>318</v>
      </c>
      <c r="Q169" s="17" t="s">
        <v>319</v>
      </c>
      <c r="R169" s="37" t="s">
        <v>620</v>
      </c>
      <c r="S169" s="94">
        <v>950467215.76999998</v>
      </c>
      <c r="T169" s="165">
        <f>S169/S170</f>
        <v>146518.76302913518</v>
      </c>
    </row>
    <row r="170" spans="1:20" ht="39" customHeight="1" x14ac:dyDescent="0.2">
      <c r="A170" s="39">
        <v>1</v>
      </c>
      <c r="B170" s="39">
        <v>3</v>
      </c>
      <c r="C170" s="16">
        <v>3.4</v>
      </c>
      <c r="D170" s="40" t="s">
        <v>308</v>
      </c>
      <c r="E170" s="16" t="s">
        <v>9</v>
      </c>
      <c r="F170" s="7" t="s">
        <v>11</v>
      </c>
      <c r="G170" s="19" t="s">
        <v>781</v>
      </c>
      <c r="H170" s="19" t="s">
        <v>408</v>
      </c>
      <c r="I170" s="12" t="s">
        <v>10</v>
      </c>
      <c r="J170" s="17" t="s">
        <v>17</v>
      </c>
      <c r="K170" s="12" t="s">
        <v>785</v>
      </c>
      <c r="L170" s="19" t="s">
        <v>472</v>
      </c>
      <c r="M170" s="19" t="s">
        <v>1332</v>
      </c>
      <c r="N170" s="19" t="s">
        <v>798</v>
      </c>
      <c r="O170" s="12" t="s">
        <v>619</v>
      </c>
      <c r="P170" s="12" t="s">
        <v>119</v>
      </c>
      <c r="Q170" s="17" t="s">
        <v>796</v>
      </c>
      <c r="R170" s="39" t="s">
        <v>784</v>
      </c>
      <c r="S170" s="97">
        <v>6487</v>
      </c>
      <c r="T170" s="166"/>
    </row>
    <row r="171" spans="1:20" ht="43.5" customHeight="1" x14ac:dyDescent="0.2">
      <c r="A171" s="39">
        <v>1</v>
      </c>
      <c r="B171" s="39">
        <v>3</v>
      </c>
      <c r="C171" s="16">
        <v>3.1</v>
      </c>
      <c r="D171" s="40" t="s">
        <v>308</v>
      </c>
      <c r="E171" s="39" t="s">
        <v>1482</v>
      </c>
      <c r="F171" s="7" t="s">
        <v>11</v>
      </c>
      <c r="G171" s="17" t="s">
        <v>781</v>
      </c>
      <c r="H171" s="19" t="s">
        <v>408</v>
      </c>
      <c r="I171" s="12" t="s">
        <v>22</v>
      </c>
      <c r="J171" s="17" t="s">
        <v>13</v>
      </c>
      <c r="K171" s="38" t="s">
        <v>786</v>
      </c>
      <c r="L171" s="17" t="s">
        <v>404</v>
      </c>
      <c r="M171" s="17" t="s">
        <v>1331</v>
      </c>
      <c r="N171" s="17" t="s">
        <v>1304</v>
      </c>
      <c r="O171" s="79" t="s">
        <v>567</v>
      </c>
      <c r="P171" s="79" t="s">
        <v>405</v>
      </c>
      <c r="Q171" s="17" t="s">
        <v>407</v>
      </c>
      <c r="R171" s="79" t="s">
        <v>788</v>
      </c>
      <c r="S171" s="98">
        <v>36</v>
      </c>
      <c r="T171" s="220">
        <f>S171/S172</f>
        <v>0.32142857142857145</v>
      </c>
    </row>
    <row r="172" spans="1:20" ht="43.5" customHeight="1" x14ac:dyDescent="0.2">
      <c r="A172" s="39">
        <v>1</v>
      </c>
      <c r="B172" s="39">
        <v>3</v>
      </c>
      <c r="C172" s="16">
        <v>3.1</v>
      </c>
      <c r="D172" s="40" t="s">
        <v>308</v>
      </c>
      <c r="E172" s="39" t="s">
        <v>1482</v>
      </c>
      <c r="F172" s="7" t="s">
        <v>11</v>
      </c>
      <c r="G172" s="114" t="s">
        <v>781</v>
      </c>
      <c r="H172" s="19" t="s">
        <v>408</v>
      </c>
      <c r="I172" s="12" t="s">
        <v>22</v>
      </c>
      <c r="J172" s="17" t="s">
        <v>13</v>
      </c>
      <c r="K172" s="79" t="s">
        <v>786</v>
      </c>
      <c r="L172" s="17" t="s">
        <v>404</v>
      </c>
      <c r="M172" s="17" t="s">
        <v>1331</v>
      </c>
      <c r="N172" s="17" t="s">
        <v>1304</v>
      </c>
      <c r="O172" s="79" t="s">
        <v>567</v>
      </c>
      <c r="P172" s="79" t="s">
        <v>406</v>
      </c>
      <c r="Q172" s="17" t="s">
        <v>787</v>
      </c>
      <c r="R172" s="79" t="s">
        <v>788</v>
      </c>
      <c r="S172" s="98">
        <v>112</v>
      </c>
      <c r="T172" s="220"/>
    </row>
    <row r="173" spans="1:20" ht="44.25" customHeight="1" x14ac:dyDescent="0.2">
      <c r="A173" s="39">
        <v>1</v>
      </c>
      <c r="B173" s="39">
        <v>3</v>
      </c>
      <c r="C173" s="16">
        <v>3.1</v>
      </c>
      <c r="D173" s="40" t="s">
        <v>308</v>
      </c>
      <c r="E173" s="39" t="s">
        <v>9</v>
      </c>
      <c r="F173" s="7" t="s">
        <v>34</v>
      </c>
      <c r="G173" s="17" t="s">
        <v>572</v>
      </c>
      <c r="H173" s="19" t="s">
        <v>408</v>
      </c>
      <c r="I173" s="12" t="s">
        <v>22</v>
      </c>
      <c r="J173" s="17" t="s">
        <v>13</v>
      </c>
      <c r="K173" s="79" t="s">
        <v>789</v>
      </c>
      <c r="L173" s="17" t="s">
        <v>400</v>
      </c>
      <c r="M173" s="17" t="s">
        <v>1330</v>
      </c>
      <c r="N173" s="17" t="s">
        <v>799</v>
      </c>
      <c r="O173" s="79" t="s">
        <v>567</v>
      </c>
      <c r="P173" s="79" t="s">
        <v>401</v>
      </c>
      <c r="Q173" s="17" t="s">
        <v>791</v>
      </c>
      <c r="R173" s="79" t="s">
        <v>790</v>
      </c>
      <c r="S173" s="98">
        <v>13</v>
      </c>
      <c r="T173" s="220">
        <f>S173/S174</f>
        <v>0.56521739130434778</v>
      </c>
    </row>
    <row r="174" spans="1:20" ht="44.25" customHeight="1" x14ac:dyDescent="0.2">
      <c r="A174" s="39">
        <v>1</v>
      </c>
      <c r="B174" s="39">
        <v>3</v>
      </c>
      <c r="C174" s="16">
        <v>3.1</v>
      </c>
      <c r="D174" s="40" t="s">
        <v>308</v>
      </c>
      <c r="E174" s="39" t="s">
        <v>9</v>
      </c>
      <c r="F174" s="7" t="s">
        <v>34</v>
      </c>
      <c r="G174" s="17" t="s">
        <v>572</v>
      </c>
      <c r="H174" s="19" t="s">
        <v>408</v>
      </c>
      <c r="I174" s="12" t="s">
        <v>22</v>
      </c>
      <c r="J174" s="17" t="s">
        <v>13</v>
      </c>
      <c r="K174" s="79" t="s">
        <v>789</v>
      </c>
      <c r="L174" s="17" t="s">
        <v>400</v>
      </c>
      <c r="M174" s="17" t="s">
        <v>1330</v>
      </c>
      <c r="N174" s="17" t="s">
        <v>799</v>
      </c>
      <c r="O174" s="79" t="s">
        <v>567</v>
      </c>
      <c r="P174" s="79" t="s">
        <v>402</v>
      </c>
      <c r="Q174" s="17" t="s">
        <v>403</v>
      </c>
      <c r="R174" s="79" t="s">
        <v>790</v>
      </c>
      <c r="S174" s="98">
        <v>23</v>
      </c>
      <c r="T174" s="220"/>
    </row>
    <row r="175" spans="1:20" ht="46.5" customHeight="1" x14ac:dyDescent="0.2">
      <c r="A175" s="39">
        <v>1</v>
      </c>
      <c r="B175" s="39">
        <v>3</v>
      </c>
      <c r="C175" s="16">
        <v>3.1</v>
      </c>
      <c r="D175" s="40" t="s">
        <v>308</v>
      </c>
      <c r="E175" s="39" t="s">
        <v>9</v>
      </c>
      <c r="F175" s="7" t="s">
        <v>11</v>
      </c>
      <c r="G175" s="17" t="s">
        <v>781</v>
      </c>
      <c r="H175" s="53" t="s">
        <v>408</v>
      </c>
      <c r="I175" s="48" t="s">
        <v>10</v>
      </c>
      <c r="J175" s="53" t="s">
        <v>17</v>
      </c>
      <c r="K175" s="48" t="s">
        <v>469</v>
      </c>
      <c r="L175" s="53" t="s">
        <v>309</v>
      </c>
      <c r="M175" s="53" t="s">
        <v>1329</v>
      </c>
      <c r="N175" s="53" t="s">
        <v>803</v>
      </c>
      <c r="O175" s="48" t="s">
        <v>795</v>
      </c>
      <c r="P175" s="12" t="s">
        <v>119</v>
      </c>
      <c r="Q175" s="17" t="s">
        <v>796</v>
      </c>
      <c r="R175" s="79" t="s">
        <v>784</v>
      </c>
      <c r="S175" s="97">
        <v>6487</v>
      </c>
      <c r="T175" s="158">
        <f>S175/S176</f>
        <v>7.50132981798839</v>
      </c>
    </row>
    <row r="176" spans="1:20" ht="46.5" customHeight="1" x14ac:dyDescent="0.2">
      <c r="A176" s="39">
        <v>1</v>
      </c>
      <c r="B176" s="39">
        <v>3</v>
      </c>
      <c r="C176" s="16">
        <v>3.1</v>
      </c>
      <c r="D176" s="40" t="s">
        <v>308</v>
      </c>
      <c r="E176" s="39" t="s">
        <v>9</v>
      </c>
      <c r="F176" s="7" t="s">
        <v>1039</v>
      </c>
      <c r="G176" s="17" t="s">
        <v>610</v>
      </c>
      <c r="H176" s="53" t="s">
        <v>408</v>
      </c>
      <c r="I176" s="48" t="s">
        <v>10</v>
      </c>
      <c r="J176" s="53" t="s">
        <v>17</v>
      </c>
      <c r="K176" s="48" t="s">
        <v>469</v>
      </c>
      <c r="L176" s="53" t="s">
        <v>309</v>
      </c>
      <c r="M176" s="53" t="s">
        <v>1329</v>
      </c>
      <c r="N176" s="53" t="s">
        <v>1305</v>
      </c>
      <c r="O176" s="48" t="s">
        <v>795</v>
      </c>
      <c r="P176" s="79" t="s">
        <v>115</v>
      </c>
      <c r="Q176" s="17" t="s">
        <v>116</v>
      </c>
      <c r="R176" s="79" t="s">
        <v>623</v>
      </c>
      <c r="S176" s="92">
        <f>864780/1000</f>
        <v>864.78</v>
      </c>
      <c r="T176" s="158"/>
    </row>
    <row r="177" spans="1:20" ht="60" customHeight="1" x14ac:dyDescent="0.2">
      <c r="A177" s="39">
        <v>1</v>
      </c>
      <c r="B177" s="39">
        <v>4</v>
      </c>
      <c r="C177" s="39">
        <v>4.0999999999999996</v>
      </c>
      <c r="D177" s="40" t="s">
        <v>409</v>
      </c>
      <c r="E177" s="39" t="s">
        <v>41</v>
      </c>
      <c r="F177" s="7" t="s">
        <v>56</v>
      </c>
      <c r="G177" s="17" t="s">
        <v>610</v>
      </c>
      <c r="H177" s="17" t="s">
        <v>576</v>
      </c>
      <c r="I177" s="79" t="s">
        <v>22</v>
      </c>
      <c r="J177" s="17" t="s">
        <v>412</v>
      </c>
      <c r="K177" s="79" t="s">
        <v>566</v>
      </c>
      <c r="L177" s="17" t="s">
        <v>411</v>
      </c>
      <c r="M177" s="17" t="s">
        <v>1444</v>
      </c>
      <c r="N177" s="17" t="s">
        <v>851</v>
      </c>
      <c r="O177" s="79" t="s">
        <v>567</v>
      </c>
      <c r="P177" s="79" t="s">
        <v>413</v>
      </c>
      <c r="Q177" s="17" t="s">
        <v>414</v>
      </c>
      <c r="R177" s="79" t="s">
        <v>810</v>
      </c>
      <c r="S177" s="92">
        <v>66</v>
      </c>
      <c r="T177" s="146">
        <f>S177/S178</f>
        <v>0.18131868131868131</v>
      </c>
    </row>
    <row r="178" spans="1:20" ht="60" customHeight="1" x14ac:dyDescent="0.2">
      <c r="A178" s="39">
        <v>1</v>
      </c>
      <c r="B178" s="39">
        <v>4</v>
      </c>
      <c r="C178" s="39">
        <v>4.0999999999999996</v>
      </c>
      <c r="D178" s="40" t="s">
        <v>409</v>
      </c>
      <c r="E178" s="39" t="s">
        <v>41</v>
      </c>
      <c r="F178" s="7" t="s">
        <v>56</v>
      </c>
      <c r="G178" s="17" t="s">
        <v>610</v>
      </c>
      <c r="H178" s="17" t="s">
        <v>576</v>
      </c>
      <c r="I178" s="79" t="s">
        <v>22</v>
      </c>
      <c r="J178" s="17" t="s">
        <v>412</v>
      </c>
      <c r="K178" s="79" t="s">
        <v>566</v>
      </c>
      <c r="L178" s="17" t="s">
        <v>411</v>
      </c>
      <c r="M178" s="17" t="s">
        <v>1444</v>
      </c>
      <c r="N178" s="17" t="s">
        <v>851</v>
      </c>
      <c r="O178" s="79" t="s">
        <v>567</v>
      </c>
      <c r="P178" s="79" t="s">
        <v>807</v>
      </c>
      <c r="Q178" s="17" t="s">
        <v>808</v>
      </c>
      <c r="R178" s="79" t="s">
        <v>810</v>
      </c>
      <c r="S178" s="92">
        <v>364</v>
      </c>
      <c r="T178" s="147"/>
    </row>
    <row r="179" spans="1:20" ht="57" customHeight="1" x14ac:dyDescent="0.2">
      <c r="A179" s="39">
        <v>1</v>
      </c>
      <c r="B179" s="39">
        <v>4</v>
      </c>
      <c r="C179" s="39">
        <v>4.0999999999999996</v>
      </c>
      <c r="D179" s="40" t="s">
        <v>427</v>
      </c>
      <c r="E179" s="39" t="s">
        <v>223</v>
      </c>
      <c r="F179" s="7" t="s">
        <v>102</v>
      </c>
      <c r="G179" s="17" t="s">
        <v>739</v>
      </c>
      <c r="H179" s="17" t="s">
        <v>576</v>
      </c>
      <c r="I179" s="79" t="s">
        <v>22</v>
      </c>
      <c r="J179" s="17" t="s">
        <v>17</v>
      </c>
      <c r="K179" s="79" t="s">
        <v>566</v>
      </c>
      <c r="L179" s="17" t="s">
        <v>1513</v>
      </c>
      <c r="M179" s="17" t="s">
        <v>1514</v>
      </c>
      <c r="N179" s="17" t="s">
        <v>1515</v>
      </c>
      <c r="O179" s="79" t="s">
        <v>567</v>
      </c>
      <c r="P179" s="79" t="s">
        <v>1516</v>
      </c>
      <c r="Q179" s="17" t="s">
        <v>1519</v>
      </c>
      <c r="R179" s="79" t="s">
        <v>885</v>
      </c>
      <c r="S179" s="103">
        <v>129998.46</v>
      </c>
      <c r="T179" s="177">
        <f>S179/S180</f>
        <v>1</v>
      </c>
    </row>
    <row r="180" spans="1:20" ht="57" customHeight="1" x14ac:dyDescent="0.2">
      <c r="A180" s="39">
        <v>1</v>
      </c>
      <c r="B180" s="39">
        <v>4</v>
      </c>
      <c r="C180" s="39">
        <v>4.0999999999999996</v>
      </c>
      <c r="D180" s="40" t="s">
        <v>427</v>
      </c>
      <c r="E180" s="39" t="s">
        <v>223</v>
      </c>
      <c r="F180" s="7" t="s">
        <v>102</v>
      </c>
      <c r="G180" s="17" t="s">
        <v>739</v>
      </c>
      <c r="H180" s="17" t="s">
        <v>576</v>
      </c>
      <c r="I180" s="79" t="s">
        <v>22</v>
      </c>
      <c r="J180" s="17" t="s">
        <v>17</v>
      </c>
      <c r="K180" s="79" t="s">
        <v>566</v>
      </c>
      <c r="L180" s="17" t="s">
        <v>1513</v>
      </c>
      <c r="M180" s="17" t="s">
        <v>1514</v>
      </c>
      <c r="N180" s="17" t="s">
        <v>1515</v>
      </c>
      <c r="O180" s="79" t="s">
        <v>567</v>
      </c>
      <c r="P180" s="79" t="s">
        <v>1517</v>
      </c>
      <c r="Q180" s="17" t="s">
        <v>1518</v>
      </c>
      <c r="R180" s="79" t="s">
        <v>885</v>
      </c>
      <c r="S180" s="103">
        <v>129998.46</v>
      </c>
      <c r="T180" s="178"/>
    </row>
    <row r="181" spans="1:20" ht="51" customHeight="1" x14ac:dyDescent="0.2">
      <c r="A181" s="39">
        <v>1</v>
      </c>
      <c r="B181" s="39">
        <v>4</v>
      </c>
      <c r="C181" s="39">
        <v>4.0999999999999996</v>
      </c>
      <c r="D181" s="40" t="s">
        <v>427</v>
      </c>
      <c r="E181" s="39" t="s">
        <v>41</v>
      </c>
      <c r="F181" s="7" t="s">
        <v>56</v>
      </c>
      <c r="G181" s="17" t="s">
        <v>610</v>
      </c>
      <c r="H181" s="17" t="s">
        <v>408</v>
      </c>
      <c r="I181" s="12" t="s">
        <v>22</v>
      </c>
      <c r="J181" s="17" t="s">
        <v>17</v>
      </c>
      <c r="K181" s="79" t="s">
        <v>136</v>
      </c>
      <c r="L181" s="17" t="s">
        <v>128</v>
      </c>
      <c r="M181" s="17" t="s">
        <v>1445</v>
      </c>
      <c r="N181" s="7" t="s">
        <v>854</v>
      </c>
      <c r="O181" s="7" t="s">
        <v>567</v>
      </c>
      <c r="P181" s="79" t="s">
        <v>131</v>
      </c>
      <c r="Q181" s="17" t="s">
        <v>132</v>
      </c>
      <c r="R181" s="79" t="s">
        <v>810</v>
      </c>
      <c r="S181" s="96">
        <v>23200</v>
      </c>
      <c r="T181" s="177">
        <f>S181/S182</f>
        <v>0.71554143663448788</v>
      </c>
    </row>
    <row r="182" spans="1:20" ht="51" customHeight="1" x14ac:dyDescent="0.2">
      <c r="A182" s="39">
        <v>1</v>
      </c>
      <c r="B182" s="39">
        <v>4</v>
      </c>
      <c r="C182" s="39">
        <v>4.0999999999999996</v>
      </c>
      <c r="D182" s="40" t="s">
        <v>427</v>
      </c>
      <c r="E182" s="39" t="s">
        <v>41</v>
      </c>
      <c r="F182" s="7" t="s">
        <v>56</v>
      </c>
      <c r="G182" s="17" t="s">
        <v>610</v>
      </c>
      <c r="H182" s="17" t="s">
        <v>408</v>
      </c>
      <c r="I182" s="12" t="s">
        <v>22</v>
      </c>
      <c r="J182" s="17" t="s">
        <v>17</v>
      </c>
      <c r="K182" s="79" t="s">
        <v>136</v>
      </c>
      <c r="L182" s="17" t="s">
        <v>128</v>
      </c>
      <c r="M182" s="17" t="s">
        <v>1445</v>
      </c>
      <c r="N182" s="7" t="s">
        <v>854</v>
      </c>
      <c r="O182" s="7" t="s">
        <v>567</v>
      </c>
      <c r="P182" s="79" t="s">
        <v>133</v>
      </c>
      <c r="Q182" s="17" t="s">
        <v>134</v>
      </c>
      <c r="R182" s="79" t="s">
        <v>810</v>
      </c>
      <c r="S182" s="105">
        <v>32423</v>
      </c>
      <c r="T182" s="178"/>
    </row>
    <row r="183" spans="1:20" ht="45" customHeight="1" x14ac:dyDescent="0.2">
      <c r="A183" s="39">
        <v>1</v>
      </c>
      <c r="B183" s="39">
        <v>4</v>
      </c>
      <c r="C183" s="39">
        <v>4.0999999999999996</v>
      </c>
      <c r="D183" s="40" t="s">
        <v>427</v>
      </c>
      <c r="E183" s="39" t="s">
        <v>223</v>
      </c>
      <c r="F183" s="7" t="s">
        <v>56</v>
      </c>
      <c r="G183" s="17" t="s">
        <v>610</v>
      </c>
      <c r="H183" s="17" t="s">
        <v>408</v>
      </c>
      <c r="I183" s="12" t="s">
        <v>22</v>
      </c>
      <c r="J183" s="17" t="s">
        <v>13</v>
      </c>
      <c r="K183" s="79" t="s">
        <v>135</v>
      </c>
      <c r="L183" s="17" t="s">
        <v>1306</v>
      </c>
      <c r="M183" s="17" t="s">
        <v>1446</v>
      </c>
      <c r="N183" s="7" t="s">
        <v>855</v>
      </c>
      <c r="O183" s="7" t="s">
        <v>567</v>
      </c>
      <c r="P183" s="79" t="s">
        <v>129</v>
      </c>
      <c r="Q183" s="17" t="s">
        <v>130</v>
      </c>
      <c r="R183" s="79" t="s">
        <v>810</v>
      </c>
      <c r="S183" s="105">
        <v>180000</v>
      </c>
      <c r="T183" s="177">
        <f>S183/S184</f>
        <v>0.93943759002943572</v>
      </c>
    </row>
    <row r="184" spans="1:20" ht="48.75" customHeight="1" x14ac:dyDescent="0.2">
      <c r="A184" s="39">
        <v>1</v>
      </c>
      <c r="B184" s="39">
        <v>4</v>
      </c>
      <c r="C184" s="39">
        <v>4.0999999999999996</v>
      </c>
      <c r="D184" s="40" t="s">
        <v>427</v>
      </c>
      <c r="E184" s="39" t="s">
        <v>223</v>
      </c>
      <c r="F184" s="7" t="s">
        <v>56</v>
      </c>
      <c r="G184" s="17" t="s">
        <v>610</v>
      </c>
      <c r="H184" s="17" t="s">
        <v>408</v>
      </c>
      <c r="I184" s="12" t="s">
        <v>22</v>
      </c>
      <c r="J184" s="17" t="s">
        <v>13</v>
      </c>
      <c r="K184" s="79" t="s">
        <v>135</v>
      </c>
      <c r="L184" s="17" t="s">
        <v>1306</v>
      </c>
      <c r="M184" s="17" t="s">
        <v>1446</v>
      </c>
      <c r="N184" s="7" t="s">
        <v>855</v>
      </c>
      <c r="O184" s="7" t="s">
        <v>567</v>
      </c>
      <c r="P184" s="79" t="s">
        <v>100</v>
      </c>
      <c r="Q184" s="17" t="s">
        <v>101</v>
      </c>
      <c r="R184" s="79" t="s">
        <v>810</v>
      </c>
      <c r="S184" s="105">
        <v>191604</v>
      </c>
      <c r="T184" s="178"/>
    </row>
    <row r="185" spans="1:20" s="61" customFormat="1" ht="36.75" customHeight="1" x14ac:dyDescent="0.25">
      <c r="A185" s="39">
        <v>1</v>
      </c>
      <c r="B185" s="39">
        <v>4</v>
      </c>
      <c r="C185" s="39">
        <v>4.3</v>
      </c>
      <c r="D185" s="40" t="s">
        <v>410</v>
      </c>
      <c r="E185" s="39" t="s">
        <v>223</v>
      </c>
      <c r="F185" s="7" t="s">
        <v>642</v>
      </c>
      <c r="G185" s="17" t="s">
        <v>883</v>
      </c>
      <c r="H185" s="67" t="s">
        <v>408</v>
      </c>
      <c r="I185" s="79" t="s">
        <v>22</v>
      </c>
      <c r="J185" s="17" t="s">
        <v>17</v>
      </c>
      <c r="K185" s="79" t="s">
        <v>825</v>
      </c>
      <c r="L185" s="17" t="s">
        <v>528</v>
      </c>
      <c r="M185" s="7" t="s">
        <v>1447</v>
      </c>
      <c r="N185" s="7" t="s">
        <v>1260</v>
      </c>
      <c r="O185" s="79" t="s">
        <v>567</v>
      </c>
      <c r="P185" s="79" t="s">
        <v>423</v>
      </c>
      <c r="Q185" s="17" t="s">
        <v>424</v>
      </c>
      <c r="R185" s="79" t="s">
        <v>882</v>
      </c>
      <c r="S185" s="96">
        <v>48</v>
      </c>
      <c r="T185" s="151">
        <f>S185/S186</f>
        <v>1</v>
      </c>
    </row>
    <row r="186" spans="1:20" s="61" customFormat="1" ht="36.75" customHeight="1" x14ac:dyDescent="0.25">
      <c r="A186" s="39">
        <v>1</v>
      </c>
      <c r="B186" s="39">
        <v>4</v>
      </c>
      <c r="C186" s="39">
        <v>4.3</v>
      </c>
      <c r="D186" s="40" t="s">
        <v>410</v>
      </c>
      <c r="E186" s="39" t="s">
        <v>223</v>
      </c>
      <c r="F186" s="7" t="s">
        <v>642</v>
      </c>
      <c r="G186" s="17" t="s">
        <v>883</v>
      </c>
      <c r="H186" s="67" t="s">
        <v>408</v>
      </c>
      <c r="I186" s="79" t="s">
        <v>22</v>
      </c>
      <c r="J186" s="17" t="s">
        <v>17</v>
      </c>
      <c r="K186" s="79" t="s">
        <v>825</v>
      </c>
      <c r="L186" s="17" t="s">
        <v>528</v>
      </c>
      <c r="M186" s="7" t="s">
        <v>1447</v>
      </c>
      <c r="N186" s="7" t="s">
        <v>1260</v>
      </c>
      <c r="O186" s="79" t="s">
        <v>567</v>
      </c>
      <c r="P186" s="79" t="s">
        <v>425</v>
      </c>
      <c r="Q186" s="17" t="s">
        <v>426</v>
      </c>
      <c r="R186" s="79" t="s">
        <v>882</v>
      </c>
      <c r="S186" s="96">
        <v>48</v>
      </c>
      <c r="T186" s="151"/>
    </row>
    <row r="187" spans="1:20" s="61" customFormat="1" ht="43.5" customHeight="1" x14ac:dyDescent="0.25">
      <c r="A187" s="39">
        <v>1</v>
      </c>
      <c r="B187" s="39">
        <v>4</v>
      </c>
      <c r="C187" s="39">
        <v>4.3</v>
      </c>
      <c r="D187" s="40" t="s">
        <v>410</v>
      </c>
      <c r="E187" s="39" t="s">
        <v>223</v>
      </c>
      <c r="F187" s="7" t="s">
        <v>11</v>
      </c>
      <c r="G187" s="17" t="s">
        <v>1504</v>
      </c>
      <c r="H187" s="67" t="s">
        <v>576</v>
      </c>
      <c r="I187" s="79" t="s">
        <v>22</v>
      </c>
      <c r="J187" s="17" t="s">
        <v>1476</v>
      </c>
      <c r="K187" s="79" t="s">
        <v>825</v>
      </c>
      <c r="L187" s="17" t="s">
        <v>1505</v>
      </c>
      <c r="M187" s="7" t="s">
        <v>1506</v>
      </c>
      <c r="N187" s="7" t="s">
        <v>1507</v>
      </c>
      <c r="O187" s="79" t="s">
        <v>567</v>
      </c>
      <c r="P187" s="79" t="s">
        <v>1508</v>
      </c>
      <c r="Q187" s="17" t="s">
        <v>1510</v>
      </c>
      <c r="R187" s="79" t="s">
        <v>1512</v>
      </c>
      <c r="S187" s="96" t="s">
        <v>1301</v>
      </c>
      <c r="T187" s="151" t="s">
        <v>1301</v>
      </c>
    </row>
    <row r="188" spans="1:20" s="61" customFormat="1" ht="49.5" customHeight="1" x14ac:dyDescent="0.25">
      <c r="A188" s="39">
        <v>1</v>
      </c>
      <c r="B188" s="39">
        <v>4</v>
      </c>
      <c r="C188" s="39">
        <v>4.3</v>
      </c>
      <c r="D188" s="40" t="s">
        <v>410</v>
      </c>
      <c r="E188" s="39" t="s">
        <v>223</v>
      </c>
      <c r="F188" s="7" t="s">
        <v>11</v>
      </c>
      <c r="G188" s="17" t="s">
        <v>1504</v>
      </c>
      <c r="H188" s="67" t="s">
        <v>576</v>
      </c>
      <c r="I188" s="79" t="s">
        <v>22</v>
      </c>
      <c r="J188" s="17" t="s">
        <v>1476</v>
      </c>
      <c r="K188" s="79" t="s">
        <v>825</v>
      </c>
      <c r="L188" s="17" t="s">
        <v>1505</v>
      </c>
      <c r="M188" s="7" t="s">
        <v>1506</v>
      </c>
      <c r="N188" s="7" t="s">
        <v>1507</v>
      </c>
      <c r="O188" s="79" t="s">
        <v>567</v>
      </c>
      <c r="P188" s="79" t="s">
        <v>1509</v>
      </c>
      <c r="Q188" s="17" t="s">
        <v>1511</v>
      </c>
      <c r="R188" s="79" t="s">
        <v>1512</v>
      </c>
      <c r="S188" s="96" t="s">
        <v>1301</v>
      </c>
      <c r="T188" s="151"/>
    </row>
    <row r="189" spans="1:20" ht="156" customHeight="1" x14ac:dyDescent="0.2">
      <c r="A189" s="39">
        <v>1</v>
      </c>
      <c r="B189" s="39">
        <v>5</v>
      </c>
      <c r="C189" s="39">
        <v>5.0999999999999996</v>
      </c>
      <c r="D189" s="40" t="s">
        <v>811</v>
      </c>
      <c r="E189" s="39" t="s">
        <v>1482</v>
      </c>
      <c r="F189" s="7" t="s">
        <v>102</v>
      </c>
      <c r="G189" s="17" t="s">
        <v>738</v>
      </c>
      <c r="H189" s="17" t="s">
        <v>408</v>
      </c>
      <c r="I189" s="79" t="s">
        <v>58</v>
      </c>
      <c r="J189" s="17" t="s">
        <v>17</v>
      </c>
      <c r="K189" s="79" t="s">
        <v>812</v>
      </c>
      <c r="L189" s="17" t="s">
        <v>139</v>
      </c>
      <c r="M189" s="17" t="s">
        <v>1314</v>
      </c>
      <c r="N189" s="7" t="s">
        <v>813</v>
      </c>
      <c r="O189" s="79" t="s">
        <v>814</v>
      </c>
      <c r="P189" s="79" t="s">
        <v>1261</v>
      </c>
      <c r="Q189" s="125" t="s">
        <v>815</v>
      </c>
      <c r="R189" s="79" t="s">
        <v>853</v>
      </c>
      <c r="S189" s="92">
        <v>1</v>
      </c>
      <c r="T189" s="157">
        <v>10</v>
      </c>
    </row>
    <row r="190" spans="1:20" ht="146.25" customHeight="1" x14ac:dyDescent="0.2">
      <c r="A190" s="39">
        <v>1</v>
      </c>
      <c r="B190" s="39">
        <v>5</v>
      </c>
      <c r="C190" s="39">
        <v>5.0999999999999996</v>
      </c>
      <c r="D190" s="40" t="s">
        <v>811</v>
      </c>
      <c r="E190" s="39" t="s">
        <v>1482</v>
      </c>
      <c r="F190" s="7" t="s">
        <v>102</v>
      </c>
      <c r="G190" s="17" t="s">
        <v>738</v>
      </c>
      <c r="H190" s="17" t="s">
        <v>408</v>
      </c>
      <c r="I190" s="79" t="s">
        <v>58</v>
      </c>
      <c r="J190" s="17" t="s">
        <v>17</v>
      </c>
      <c r="K190" s="79" t="s">
        <v>812</v>
      </c>
      <c r="L190" s="17" t="s">
        <v>139</v>
      </c>
      <c r="M190" s="17" t="s">
        <v>1314</v>
      </c>
      <c r="N190" s="7" t="s">
        <v>813</v>
      </c>
      <c r="O190" s="79" t="s">
        <v>814</v>
      </c>
      <c r="P190" s="79" t="s">
        <v>1262</v>
      </c>
      <c r="Q190" s="125" t="s">
        <v>816</v>
      </c>
      <c r="R190" s="79" t="s">
        <v>853</v>
      </c>
      <c r="S190" s="92">
        <v>1</v>
      </c>
      <c r="T190" s="157"/>
    </row>
    <row r="191" spans="1:20" ht="161.25" customHeight="1" x14ac:dyDescent="0.2">
      <c r="A191" s="39">
        <v>1</v>
      </c>
      <c r="B191" s="39">
        <v>5</v>
      </c>
      <c r="C191" s="39">
        <v>5.0999999999999996</v>
      </c>
      <c r="D191" s="40" t="s">
        <v>811</v>
      </c>
      <c r="E191" s="39" t="s">
        <v>1482</v>
      </c>
      <c r="F191" s="7" t="s">
        <v>102</v>
      </c>
      <c r="G191" s="17" t="s">
        <v>738</v>
      </c>
      <c r="H191" s="17" t="s">
        <v>408</v>
      </c>
      <c r="I191" s="79" t="s">
        <v>58</v>
      </c>
      <c r="J191" s="17" t="s">
        <v>17</v>
      </c>
      <c r="K191" s="79" t="s">
        <v>812</v>
      </c>
      <c r="L191" s="17" t="s">
        <v>139</v>
      </c>
      <c r="M191" s="17" t="s">
        <v>1314</v>
      </c>
      <c r="N191" s="7" t="s">
        <v>813</v>
      </c>
      <c r="O191" s="79" t="s">
        <v>814</v>
      </c>
      <c r="P191" s="79" t="s">
        <v>1263</v>
      </c>
      <c r="Q191" s="125" t="s">
        <v>817</v>
      </c>
      <c r="R191" s="79" t="s">
        <v>853</v>
      </c>
      <c r="S191" s="92">
        <v>1</v>
      </c>
      <c r="T191" s="157"/>
    </row>
    <row r="192" spans="1:20" ht="161.25" customHeight="1" x14ac:dyDescent="0.2">
      <c r="A192" s="39">
        <v>1</v>
      </c>
      <c r="B192" s="39">
        <v>5</v>
      </c>
      <c r="C192" s="39">
        <v>5.0999999999999996</v>
      </c>
      <c r="D192" s="40" t="s">
        <v>811</v>
      </c>
      <c r="E192" s="39" t="s">
        <v>1482</v>
      </c>
      <c r="F192" s="7" t="s">
        <v>102</v>
      </c>
      <c r="G192" s="17" t="s">
        <v>738</v>
      </c>
      <c r="H192" s="17" t="s">
        <v>408</v>
      </c>
      <c r="I192" s="79" t="s">
        <v>58</v>
      </c>
      <c r="J192" s="17" t="s">
        <v>17</v>
      </c>
      <c r="K192" s="79" t="s">
        <v>812</v>
      </c>
      <c r="L192" s="17" t="s">
        <v>139</v>
      </c>
      <c r="M192" s="17" t="s">
        <v>1314</v>
      </c>
      <c r="N192" s="7" t="s">
        <v>813</v>
      </c>
      <c r="O192" s="79" t="s">
        <v>814</v>
      </c>
      <c r="P192" s="79" t="s">
        <v>1264</v>
      </c>
      <c r="Q192" s="125" t="s">
        <v>818</v>
      </c>
      <c r="R192" s="79" t="s">
        <v>853</v>
      </c>
      <c r="S192" s="92">
        <v>1</v>
      </c>
      <c r="T192" s="157"/>
    </row>
    <row r="193" spans="1:20" ht="159.75" customHeight="1" x14ac:dyDescent="0.2">
      <c r="A193" s="39">
        <v>1</v>
      </c>
      <c r="B193" s="39">
        <v>5</v>
      </c>
      <c r="C193" s="39">
        <v>5.0999999999999996</v>
      </c>
      <c r="D193" s="40" t="s">
        <v>811</v>
      </c>
      <c r="E193" s="39" t="s">
        <v>1482</v>
      </c>
      <c r="F193" s="7" t="s">
        <v>102</v>
      </c>
      <c r="G193" s="17" t="s">
        <v>738</v>
      </c>
      <c r="H193" s="17" t="s">
        <v>408</v>
      </c>
      <c r="I193" s="79" t="s">
        <v>58</v>
      </c>
      <c r="J193" s="17" t="s">
        <v>17</v>
      </c>
      <c r="K193" s="79" t="s">
        <v>812</v>
      </c>
      <c r="L193" s="17" t="s">
        <v>139</v>
      </c>
      <c r="M193" s="17" t="s">
        <v>1314</v>
      </c>
      <c r="N193" s="7" t="s">
        <v>813</v>
      </c>
      <c r="O193" s="79" t="s">
        <v>814</v>
      </c>
      <c r="P193" s="79" t="s">
        <v>1265</v>
      </c>
      <c r="Q193" s="125" t="s">
        <v>819</v>
      </c>
      <c r="R193" s="79" t="s">
        <v>853</v>
      </c>
      <c r="S193" s="92">
        <v>1</v>
      </c>
      <c r="T193" s="157"/>
    </row>
    <row r="194" spans="1:20" ht="159.75" customHeight="1" x14ac:dyDescent="0.2">
      <c r="A194" s="39">
        <v>1</v>
      </c>
      <c r="B194" s="39">
        <v>5</v>
      </c>
      <c r="C194" s="39">
        <v>5.0999999999999996</v>
      </c>
      <c r="D194" s="40" t="s">
        <v>811</v>
      </c>
      <c r="E194" s="39" t="s">
        <v>1482</v>
      </c>
      <c r="F194" s="7" t="s">
        <v>102</v>
      </c>
      <c r="G194" s="17" t="s">
        <v>738</v>
      </c>
      <c r="H194" s="17" t="s">
        <v>408</v>
      </c>
      <c r="I194" s="79" t="s">
        <v>58</v>
      </c>
      <c r="J194" s="17" t="s">
        <v>17</v>
      </c>
      <c r="K194" s="79" t="s">
        <v>812</v>
      </c>
      <c r="L194" s="17" t="s">
        <v>139</v>
      </c>
      <c r="M194" s="17" t="s">
        <v>1314</v>
      </c>
      <c r="N194" s="7" t="s">
        <v>813</v>
      </c>
      <c r="O194" s="79" t="s">
        <v>814</v>
      </c>
      <c r="P194" s="79" t="s">
        <v>1266</v>
      </c>
      <c r="Q194" s="126" t="s">
        <v>820</v>
      </c>
      <c r="R194" s="79" t="s">
        <v>853</v>
      </c>
      <c r="S194" s="92">
        <v>1</v>
      </c>
      <c r="T194" s="157"/>
    </row>
    <row r="195" spans="1:20" ht="162.75" customHeight="1" x14ac:dyDescent="0.2">
      <c r="A195" s="39">
        <v>1</v>
      </c>
      <c r="B195" s="39">
        <v>5</v>
      </c>
      <c r="C195" s="39">
        <v>5.0999999999999996</v>
      </c>
      <c r="D195" s="40" t="s">
        <v>811</v>
      </c>
      <c r="E195" s="39" t="s">
        <v>1482</v>
      </c>
      <c r="F195" s="7" t="s">
        <v>102</v>
      </c>
      <c r="G195" s="17" t="s">
        <v>738</v>
      </c>
      <c r="H195" s="17" t="s">
        <v>408</v>
      </c>
      <c r="I195" s="79" t="s">
        <v>58</v>
      </c>
      <c r="J195" s="17" t="s">
        <v>17</v>
      </c>
      <c r="K195" s="79" t="s">
        <v>812</v>
      </c>
      <c r="L195" s="17" t="s">
        <v>139</v>
      </c>
      <c r="M195" s="17" t="s">
        <v>1314</v>
      </c>
      <c r="N195" s="7" t="s">
        <v>813</v>
      </c>
      <c r="O195" s="79" t="s">
        <v>814</v>
      </c>
      <c r="P195" s="79" t="s">
        <v>1267</v>
      </c>
      <c r="Q195" s="125" t="s">
        <v>140</v>
      </c>
      <c r="R195" s="79" t="s">
        <v>853</v>
      </c>
      <c r="S195" s="92">
        <v>1</v>
      </c>
      <c r="T195" s="157"/>
    </row>
    <row r="196" spans="1:20" ht="162.75" customHeight="1" x14ac:dyDescent="0.2">
      <c r="A196" s="39">
        <v>1</v>
      </c>
      <c r="B196" s="39">
        <v>5</v>
      </c>
      <c r="C196" s="39">
        <v>5.0999999999999996</v>
      </c>
      <c r="D196" s="40" t="s">
        <v>811</v>
      </c>
      <c r="E196" s="39" t="s">
        <v>1482</v>
      </c>
      <c r="F196" s="7" t="s">
        <v>102</v>
      </c>
      <c r="G196" s="17" t="s">
        <v>738</v>
      </c>
      <c r="H196" s="17" t="s">
        <v>408</v>
      </c>
      <c r="I196" s="79" t="s">
        <v>58</v>
      </c>
      <c r="J196" s="17" t="s">
        <v>17</v>
      </c>
      <c r="K196" s="79" t="s">
        <v>812</v>
      </c>
      <c r="L196" s="17" t="s">
        <v>139</v>
      </c>
      <c r="M196" s="17" t="s">
        <v>1314</v>
      </c>
      <c r="N196" s="7" t="s">
        <v>813</v>
      </c>
      <c r="O196" s="79" t="s">
        <v>814</v>
      </c>
      <c r="P196" s="79" t="s">
        <v>1268</v>
      </c>
      <c r="Q196" s="126" t="s">
        <v>821</v>
      </c>
      <c r="R196" s="79" t="s">
        <v>853</v>
      </c>
      <c r="S196" s="92">
        <v>1</v>
      </c>
      <c r="T196" s="157"/>
    </row>
    <row r="197" spans="1:20" ht="157.5" customHeight="1" x14ac:dyDescent="0.2">
      <c r="A197" s="39">
        <v>1</v>
      </c>
      <c r="B197" s="39">
        <v>5</v>
      </c>
      <c r="C197" s="39">
        <v>5.0999999999999996</v>
      </c>
      <c r="D197" s="40" t="s">
        <v>811</v>
      </c>
      <c r="E197" s="39" t="s">
        <v>1482</v>
      </c>
      <c r="F197" s="7" t="s">
        <v>102</v>
      </c>
      <c r="G197" s="17" t="s">
        <v>738</v>
      </c>
      <c r="H197" s="17" t="s">
        <v>408</v>
      </c>
      <c r="I197" s="79" t="s">
        <v>58</v>
      </c>
      <c r="J197" s="17" t="s">
        <v>17</v>
      </c>
      <c r="K197" s="79" t="s">
        <v>812</v>
      </c>
      <c r="L197" s="17" t="s">
        <v>139</v>
      </c>
      <c r="M197" s="17" t="s">
        <v>1314</v>
      </c>
      <c r="N197" s="7" t="s">
        <v>813</v>
      </c>
      <c r="O197" s="79" t="s">
        <v>814</v>
      </c>
      <c r="P197" s="79" t="s">
        <v>1269</v>
      </c>
      <c r="Q197" s="126" t="s">
        <v>822</v>
      </c>
      <c r="R197" s="79" t="s">
        <v>853</v>
      </c>
      <c r="S197" s="92">
        <v>1</v>
      </c>
      <c r="T197" s="157"/>
    </row>
    <row r="198" spans="1:20" ht="157.5" customHeight="1" x14ac:dyDescent="0.2">
      <c r="A198" s="39">
        <v>1</v>
      </c>
      <c r="B198" s="39">
        <v>5</v>
      </c>
      <c r="C198" s="39">
        <v>5.0999999999999996</v>
      </c>
      <c r="D198" s="40" t="s">
        <v>811</v>
      </c>
      <c r="E198" s="39" t="s">
        <v>1482</v>
      </c>
      <c r="F198" s="7" t="s">
        <v>102</v>
      </c>
      <c r="G198" s="17" t="s">
        <v>738</v>
      </c>
      <c r="H198" s="17" t="s">
        <v>408</v>
      </c>
      <c r="I198" s="79" t="s">
        <v>58</v>
      </c>
      <c r="J198" s="17" t="s">
        <v>17</v>
      </c>
      <c r="K198" s="11" t="s">
        <v>812</v>
      </c>
      <c r="L198" s="17" t="s">
        <v>139</v>
      </c>
      <c r="M198" s="17" t="s">
        <v>1314</v>
      </c>
      <c r="N198" s="7" t="s">
        <v>813</v>
      </c>
      <c r="O198" s="79" t="s">
        <v>814</v>
      </c>
      <c r="P198" s="79" t="s">
        <v>1270</v>
      </c>
      <c r="Q198" s="126" t="s">
        <v>823</v>
      </c>
      <c r="R198" s="79" t="s">
        <v>853</v>
      </c>
      <c r="S198" s="92">
        <v>1</v>
      </c>
      <c r="T198" s="157"/>
    </row>
    <row r="199" spans="1:20" ht="38.25" customHeight="1" x14ac:dyDescent="0.2">
      <c r="A199" s="39">
        <v>1</v>
      </c>
      <c r="B199" s="39">
        <v>5</v>
      </c>
      <c r="C199" s="39">
        <v>5.0999999999999996</v>
      </c>
      <c r="D199" s="40" t="s">
        <v>811</v>
      </c>
      <c r="E199" s="39" t="s">
        <v>9</v>
      </c>
      <c r="F199" s="7" t="s">
        <v>102</v>
      </c>
      <c r="G199" s="17" t="s">
        <v>738</v>
      </c>
      <c r="H199" s="17" t="s">
        <v>408</v>
      </c>
      <c r="I199" s="79" t="s">
        <v>10</v>
      </c>
      <c r="J199" s="17" t="s">
        <v>17</v>
      </c>
      <c r="K199" s="79" t="s">
        <v>824</v>
      </c>
      <c r="L199" s="17" t="s">
        <v>1599</v>
      </c>
      <c r="M199" s="17" t="s">
        <v>1328</v>
      </c>
      <c r="N199" s="7" t="s">
        <v>852</v>
      </c>
      <c r="O199" s="79" t="s">
        <v>619</v>
      </c>
      <c r="P199" s="79" t="s">
        <v>137</v>
      </c>
      <c r="Q199" s="17" t="s">
        <v>138</v>
      </c>
      <c r="R199" s="79" t="s">
        <v>620</v>
      </c>
      <c r="S199" s="133">
        <v>166067870.77000001</v>
      </c>
      <c r="T199" s="216">
        <f>S199/(S200+S201)</f>
        <v>817.26314355314969</v>
      </c>
    </row>
    <row r="200" spans="1:20" ht="38.25" customHeight="1" x14ac:dyDescent="0.2">
      <c r="A200" s="39">
        <v>1</v>
      </c>
      <c r="B200" s="39">
        <v>5</v>
      </c>
      <c r="C200" s="39">
        <v>5.0999999999999996</v>
      </c>
      <c r="D200" s="40" t="s">
        <v>811</v>
      </c>
      <c r="E200" s="39" t="s">
        <v>9</v>
      </c>
      <c r="F200" s="7" t="s">
        <v>102</v>
      </c>
      <c r="G200" s="17" t="s">
        <v>738</v>
      </c>
      <c r="H200" s="17" t="s">
        <v>408</v>
      </c>
      <c r="I200" s="79" t="s">
        <v>10</v>
      </c>
      <c r="J200" s="17" t="s">
        <v>17</v>
      </c>
      <c r="K200" s="79" t="s">
        <v>824</v>
      </c>
      <c r="L200" s="17" t="s">
        <v>1599</v>
      </c>
      <c r="M200" s="17" t="s">
        <v>1328</v>
      </c>
      <c r="N200" s="7" t="s">
        <v>852</v>
      </c>
      <c r="O200" s="79" t="s">
        <v>619</v>
      </c>
      <c r="P200" s="79" t="s">
        <v>129</v>
      </c>
      <c r="Q200" s="17" t="s">
        <v>130</v>
      </c>
      <c r="R200" s="79" t="s">
        <v>810</v>
      </c>
      <c r="S200" s="134">
        <v>180000</v>
      </c>
      <c r="T200" s="221"/>
    </row>
    <row r="201" spans="1:20" ht="38.25" customHeight="1" x14ac:dyDescent="0.2">
      <c r="A201" s="39">
        <v>1</v>
      </c>
      <c r="B201" s="39">
        <v>5</v>
      </c>
      <c r="C201" s="39">
        <v>5.0999999999999996</v>
      </c>
      <c r="D201" s="40" t="s">
        <v>811</v>
      </c>
      <c r="E201" s="39" t="s">
        <v>9</v>
      </c>
      <c r="F201" s="7" t="s">
        <v>102</v>
      </c>
      <c r="G201" s="17" t="s">
        <v>738</v>
      </c>
      <c r="H201" s="17" t="s">
        <v>408</v>
      </c>
      <c r="I201" s="79" t="s">
        <v>10</v>
      </c>
      <c r="J201" s="17" t="s">
        <v>17</v>
      </c>
      <c r="K201" s="79" t="s">
        <v>824</v>
      </c>
      <c r="L201" s="17" t="s">
        <v>1599</v>
      </c>
      <c r="M201" s="17" t="s">
        <v>1328</v>
      </c>
      <c r="N201" s="7" t="s">
        <v>852</v>
      </c>
      <c r="O201" s="79" t="s">
        <v>619</v>
      </c>
      <c r="P201" s="79" t="s">
        <v>131</v>
      </c>
      <c r="Q201" s="17" t="s">
        <v>132</v>
      </c>
      <c r="R201" s="79" t="s">
        <v>810</v>
      </c>
      <c r="S201" s="134">
        <v>23200</v>
      </c>
      <c r="T201" s="217"/>
    </row>
    <row r="202" spans="1:20" ht="126" customHeight="1" x14ac:dyDescent="0.2">
      <c r="A202" s="39">
        <v>1</v>
      </c>
      <c r="B202" s="39">
        <v>5</v>
      </c>
      <c r="C202" s="39">
        <v>5.0999999999999996</v>
      </c>
      <c r="D202" s="40" t="s">
        <v>811</v>
      </c>
      <c r="E202" s="39" t="s">
        <v>9</v>
      </c>
      <c r="F202" s="7" t="s">
        <v>102</v>
      </c>
      <c r="G202" s="17" t="s">
        <v>738</v>
      </c>
      <c r="H202" s="17" t="s">
        <v>408</v>
      </c>
      <c r="I202" s="79" t="s">
        <v>58</v>
      </c>
      <c r="J202" s="17" t="s">
        <v>17</v>
      </c>
      <c r="K202" s="79" t="s">
        <v>826</v>
      </c>
      <c r="L202" s="17" t="s">
        <v>141</v>
      </c>
      <c r="M202" s="17" t="s">
        <v>1315</v>
      </c>
      <c r="N202" s="7" t="s">
        <v>827</v>
      </c>
      <c r="O202" s="79" t="s">
        <v>58</v>
      </c>
      <c r="P202" s="79" t="s">
        <v>1271</v>
      </c>
      <c r="Q202" s="125" t="s">
        <v>142</v>
      </c>
      <c r="R202" s="79" t="s">
        <v>853</v>
      </c>
      <c r="S202" s="92">
        <v>1</v>
      </c>
      <c r="T202" s="157">
        <v>4</v>
      </c>
    </row>
    <row r="203" spans="1:20" ht="126" customHeight="1" x14ac:dyDescent="0.2">
      <c r="A203" s="39">
        <v>1</v>
      </c>
      <c r="B203" s="39">
        <v>5</v>
      </c>
      <c r="C203" s="39">
        <v>5.0999999999999996</v>
      </c>
      <c r="D203" s="40" t="s">
        <v>811</v>
      </c>
      <c r="E203" s="39" t="s">
        <v>9</v>
      </c>
      <c r="F203" s="7" t="s">
        <v>102</v>
      </c>
      <c r="G203" s="17" t="s">
        <v>738</v>
      </c>
      <c r="H203" s="17" t="s">
        <v>408</v>
      </c>
      <c r="I203" s="79" t="s">
        <v>58</v>
      </c>
      <c r="J203" s="17" t="s">
        <v>17</v>
      </c>
      <c r="K203" s="79" t="s">
        <v>826</v>
      </c>
      <c r="L203" s="17" t="s">
        <v>141</v>
      </c>
      <c r="M203" s="17" t="s">
        <v>1315</v>
      </c>
      <c r="N203" s="7" t="s">
        <v>827</v>
      </c>
      <c r="O203" s="79" t="s">
        <v>58</v>
      </c>
      <c r="P203" s="79" t="s">
        <v>1272</v>
      </c>
      <c r="Q203" s="125" t="s">
        <v>828</v>
      </c>
      <c r="R203" s="79" t="s">
        <v>853</v>
      </c>
      <c r="S203" s="92">
        <v>1</v>
      </c>
      <c r="T203" s="157"/>
    </row>
    <row r="204" spans="1:20" ht="133.5" customHeight="1" x14ac:dyDescent="0.2">
      <c r="A204" s="39">
        <v>1</v>
      </c>
      <c r="B204" s="39">
        <v>5</v>
      </c>
      <c r="C204" s="39">
        <v>5.0999999999999996</v>
      </c>
      <c r="D204" s="40" t="s">
        <v>811</v>
      </c>
      <c r="E204" s="39" t="s">
        <v>9</v>
      </c>
      <c r="F204" s="7" t="s">
        <v>102</v>
      </c>
      <c r="G204" s="17" t="s">
        <v>738</v>
      </c>
      <c r="H204" s="17" t="s">
        <v>408</v>
      </c>
      <c r="I204" s="79" t="s">
        <v>58</v>
      </c>
      <c r="J204" s="17" t="s">
        <v>17</v>
      </c>
      <c r="K204" s="79" t="s">
        <v>826</v>
      </c>
      <c r="L204" s="17" t="s">
        <v>141</v>
      </c>
      <c r="M204" s="17" t="s">
        <v>1315</v>
      </c>
      <c r="N204" s="7" t="s">
        <v>827</v>
      </c>
      <c r="O204" s="79" t="s">
        <v>58</v>
      </c>
      <c r="P204" s="79" t="s">
        <v>1273</v>
      </c>
      <c r="Q204" s="125" t="s">
        <v>829</v>
      </c>
      <c r="R204" s="79" t="s">
        <v>853</v>
      </c>
      <c r="S204" s="92">
        <v>1</v>
      </c>
      <c r="T204" s="157"/>
    </row>
    <row r="205" spans="1:20" ht="133.5" customHeight="1" x14ac:dyDescent="0.2">
      <c r="A205" s="39">
        <v>1</v>
      </c>
      <c r="B205" s="39">
        <v>5</v>
      </c>
      <c r="C205" s="39">
        <v>5.0999999999999996</v>
      </c>
      <c r="D205" s="40" t="s">
        <v>811</v>
      </c>
      <c r="E205" s="39" t="s">
        <v>9</v>
      </c>
      <c r="F205" s="7" t="s">
        <v>102</v>
      </c>
      <c r="G205" s="17" t="s">
        <v>738</v>
      </c>
      <c r="H205" s="17" t="s">
        <v>408</v>
      </c>
      <c r="I205" s="79" t="s">
        <v>58</v>
      </c>
      <c r="J205" s="17" t="s">
        <v>17</v>
      </c>
      <c r="K205" s="79" t="s">
        <v>826</v>
      </c>
      <c r="L205" s="17" t="s">
        <v>141</v>
      </c>
      <c r="M205" s="17" t="s">
        <v>1315</v>
      </c>
      <c r="N205" s="7" t="s">
        <v>827</v>
      </c>
      <c r="O205" s="79" t="s">
        <v>58</v>
      </c>
      <c r="P205" s="79" t="s">
        <v>1274</v>
      </c>
      <c r="Q205" s="125" t="s">
        <v>830</v>
      </c>
      <c r="R205" s="79" t="s">
        <v>853</v>
      </c>
      <c r="S205" s="92">
        <v>1</v>
      </c>
      <c r="T205" s="157"/>
    </row>
    <row r="206" spans="1:20" ht="57" customHeight="1" x14ac:dyDescent="0.2">
      <c r="A206" s="39">
        <v>1</v>
      </c>
      <c r="B206" s="39">
        <v>5</v>
      </c>
      <c r="C206" s="39">
        <v>5.2</v>
      </c>
      <c r="D206" s="40" t="s">
        <v>831</v>
      </c>
      <c r="E206" s="16" t="s">
        <v>223</v>
      </c>
      <c r="F206" s="13" t="s">
        <v>102</v>
      </c>
      <c r="G206" s="55" t="s">
        <v>832</v>
      </c>
      <c r="H206" s="55" t="s">
        <v>576</v>
      </c>
      <c r="I206" s="54" t="s">
        <v>58</v>
      </c>
      <c r="J206" s="55" t="s">
        <v>13</v>
      </c>
      <c r="K206" s="54" t="s">
        <v>566</v>
      </c>
      <c r="L206" s="55" t="s">
        <v>1520</v>
      </c>
      <c r="M206" s="55" t="s">
        <v>1522</v>
      </c>
      <c r="N206" s="57" t="s">
        <v>1521</v>
      </c>
      <c r="O206" s="54" t="s">
        <v>567</v>
      </c>
      <c r="P206" s="79" t="s">
        <v>1525</v>
      </c>
      <c r="Q206" s="125" t="s">
        <v>1523</v>
      </c>
      <c r="R206" s="12" t="s">
        <v>695</v>
      </c>
      <c r="S206" s="96" t="s">
        <v>1301</v>
      </c>
      <c r="T206" s="151" t="s">
        <v>1301</v>
      </c>
    </row>
    <row r="207" spans="1:20" ht="57" customHeight="1" x14ac:dyDescent="0.2">
      <c r="A207" s="39">
        <v>1</v>
      </c>
      <c r="B207" s="39">
        <v>5</v>
      </c>
      <c r="C207" s="39">
        <v>5.2</v>
      </c>
      <c r="D207" s="40" t="s">
        <v>831</v>
      </c>
      <c r="E207" s="16" t="s">
        <v>223</v>
      </c>
      <c r="F207" s="13" t="s">
        <v>102</v>
      </c>
      <c r="G207" s="55" t="s">
        <v>832</v>
      </c>
      <c r="H207" s="55" t="s">
        <v>576</v>
      </c>
      <c r="I207" s="54" t="s">
        <v>58</v>
      </c>
      <c r="J207" s="55" t="s">
        <v>13</v>
      </c>
      <c r="K207" s="54" t="s">
        <v>566</v>
      </c>
      <c r="L207" s="55" t="s">
        <v>1520</v>
      </c>
      <c r="M207" s="55" t="s">
        <v>1522</v>
      </c>
      <c r="N207" s="57" t="s">
        <v>1521</v>
      </c>
      <c r="O207" s="54" t="s">
        <v>567</v>
      </c>
      <c r="P207" s="79" t="s">
        <v>1524</v>
      </c>
      <c r="Q207" s="125" t="s">
        <v>1526</v>
      </c>
      <c r="R207" s="12" t="s">
        <v>695</v>
      </c>
      <c r="S207" s="96" t="s">
        <v>1301</v>
      </c>
      <c r="T207" s="151"/>
    </row>
    <row r="208" spans="1:20" ht="37.5" customHeight="1" x14ac:dyDescent="0.2">
      <c r="A208" s="39">
        <v>1</v>
      </c>
      <c r="B208" s="39">
        <v>5</v>
      </c>
      <c r="C208" s="39">
        <v>5.2</v>
      </c>
      <c r="D208" s="40" t="s">
        <v>831</v>
      </c>
      <c r="E208" s="16" t="s">
        <v>9</v>
      </c>
      <c r="F208" s="13" t="s">
        <v>102</v>
      </c>
      <c r="G208" s="55" t="s">
        <v>832</v>
      </c>
      <c r="H208" s="55" t="s">
        <v>408</v>
      </c>
      <c r="I208" s="54" t="s">
        <v>10</v>
      </c>
      <c r="J208" s="55" t="s">
        <v>17</v>
      </c>
      <c r="K208" s="54" t="s">
        <v>833</v>
      </c>
      <c r="L208" s="55" t="s">
        <v>458</v>
      </c>
      <c r="M208" s="55" t="s">
        <v>1327</v>
      </c>
      <c r="N208" s="55" t="s">
        <v>856</v>
      </c>
      <c r="O208" s="54" t="s">
        <v>619</v>
      </c>
      <c r="P208" s="79" t="s">
        <v>103</v>
      </c>
      <c r="Q208" s="17" t="s">
        <v>104</v>
      </c>
      <c r="R208" s="12" t="s">
        <v>620</v>
      </c>
      <c r="S208" s="106">
        <v>66575460.879999995</v>
      </c>
      <c r="T208" s="194">
        <f>S208/(S209+S210)</f>
        <v>1315.2007285657842</v>
      </c>
    </row>
    <row r="209" spans="1:20" ht="37.5" customHeight="1" x14ac:dyDescent="0.2">
      <c r="A209" s="39">
        <v>1</v>
      </c>
      <c r="B209" s="39">
        <v>5</v>
      </c>
      <c r="C209" s="39">
        <v>5.2</v>
      </c>
      <c r="D209" s="40" t="s">
        <v>831</v>
      </c>
      <c r="E209" s="16" t="s">
        <v>9</v>
      </c>
      <c r="F209" s="13" t="s">
        <v>102</v>
      </c>
      <c r="G209" s="55" t="s">
        <v>832</v>
      </c>
      <c r="H209" s="55" t="s">
        <v>408</v>
      </c>
      <c r="I209" s="54" t="s">
        <v>10</v>
      </c>
      <c r="J209" s="55" t="s">
        <v>17</v>
      </c>
      <c r="K209" s="54" t="s">
        <v>833</v>
      </c>
      <c r="L209" s="55" t="s">
        <v>458</v>
      </c>
      <c r="M209" s="55" t="s">
        <v>1327</v>
      </c>
      <c r="N209" s="55" t="s">
        <v>856</v>
      </c>
      <c r="O209" s="54" t="s">
        <v>619</v>
      </c>
      <c r="P209" s="79" t="s">
        <v>105</v>
      </c>
      <c r="Q209" s="17" t="s">
        <v>106</v>
      </c>
      <c r="R209" s="79" t="s">
        <v>838</v>
      </c>
      <c r="S209" s="134">
        <v>24144</v>
      </c>
      <c r="T209" s="194"/>
    </row>
    <row r="210" spans="1:20" ht="37.5" customHeight="1" x14ac:dyDescent="0.2">
      <c r="A210" s="39">
        <v>1</v>
      </c>
      <c r="B210" s="39">
        <v>5</v>
      </c>
      <c r="C210" s="39">
        <v>5.2</v>
      </c>
      <c r="D210" s="40" t="s">
        <v>831</v>
      </c>
      <c r="E210" s="16" t="s">
        <v>9</v>
      </c>
      <c r="F210" s="13" t="s">
        <v>102</v>
      </c>
      <c r="G210" s="55" t="s">
        <v>832</v>
      </c>
      <c r="H210" s="55" t="s">
        <v>408</v>
      </c>
      <c r="I210" s="54" t="s">
        <v>10</v>
      </c>
      <c r="J210" s="55" t="s">
        <v>17</v>
      </c>
      <c r="K210" s="54" t="s">
        <v>833</v>
      </c>
      <c r="L210" s="55" t="s">
        <v>458</v>
      </c>
      <c r="M210" s="55" t="s">
        <v>1327</v>
      </c>
      <c r="N210" s="55" t="s">
        <v>856</v>
      </c>
      <c r="O210" s="54" t="s">
        <v>619</v>
      </c>
      <c r="P210" s="79" t="s">
        <v>107</v>
      </c>
      <c r="Q210" s="17" t="s">
        <v>108</v>
      </c>
      <c r="R210" s="79" t="s">
        <v>838</v>
      </c>
      <c r="S210" s="134">
        <v>26476</v>
      </c>
      <c r="T210" s="194"/>
    </row>
    <row r="211" spans="1:20" ht="35.25" customHeight="1" x14ac:dyDescent="0.2">
      <c r="A211" s="39">
        <v>1</v>
      </c>
      <c r="B211" s="39">
        <v>5</v>
      </c>
      <c r="C211" s="39">
        <v>5.2</v>
      </c>
      <c r="D211" s="40" t="s">
        <v>831</v>
      </c>
      <c r="E211" s="16" t="s">
        <v>9</v>
      </c>
      <c r="F211" s="13" t="s">
        <v>102</v>
      </c>
      <c r="G211" s="55" t="s">
        <v>832</v>
      </c>
      <c r="H211" s="55" t="s">
        <v>408</v>
      </c>
      <c r="I211" s="54" t="s">
        <v>10</v>
      </c>
      <c r="J211" s="55" t="s">
        <v>17</v>
      </c>
      <c r="K211" s="54" t="s">
        <v>834</v>
      </c>
      <c r="L211" s="55" t="s">
        <v>355</v>
      </c>
      <c r="M211" s="55" t="s">
        <v>1326</v>
      </c>
      <c r="N211" s="55" t="s">
        <v>857</v>
      </c>
      <c r="O211" s="54" t="s">
        <v>619</v>
      </c>
      <c r="P211" s="79" t="s">
        <v>835</v>
      </c>
      <c r="Q211" s="17" t="s">
        <v>356</v>
      </c>
      <c r="R211" s="79" t="s">
        <v>620</v>
      </c>
      <c r="S211" s="133">
        <v>6069330.1999999993</v>
      </c>
      <c r="T211" s="194">
        <f>S211/(S212+S213)</f>
        <v>119.89984591070721</v>
      </c>
    </row>
    <row r="212" spans="1:20" ht="35.25" customHeight="1" x14ac:dyDescent="0.2">
      <c r="A212" s="39">
        <v>1</v>
      </c>
      <c r="B212" s="39">
        <v>5</v>
      </c>
      <c r="C212" s="39">
        <v>5.2</v>
      </c>
      <c r="D212" s="40" t="s">
        <v>831</v>
      </c>
      <c r="E212" s="16" t="s">
        <v>9</v>
      </c>
      <c r="F212" s="13" t="s">
        <v>102</v>
      </c>
      <c r="G212" s="55" t="s">
        <v>832</v>
      </c>
      <c r="H212" s="55" t="s">
        <v>408</v>
      </c>
      <c r="I212" s="54" t="s">
        <v>10</v>
      </c>
      <c r="J212" s="55" t="s">
        <v>17</v>
      </c>
      <c r="K212" s="54" t="s">
        <v>834</v>
      </c>
      <c r="L212" s="55" t="s">
        <v>355</v>
      </c>
      <c r="M212" s="55" t="s">
        <v>1326</v>
      </c>
      <c r="N212" s="55" t="s">
        <v>857</v>
      </c>
      <c r="O212" s="54" t="s">
        <v>619</v>
      </c>
      <c r="P212" s="79" t="s">
        <v>105</v>
      </c>
      <c r="Q212" s="17" t="s">
        <v>106</v>
      </c>
      <c r="R212" s="79" t="s">
        <v>838</v>
      </c>
      <c r="S212" s="134">
        <v>24144</v>
      </c>
      <c r="T212" s="194"/>
    </row>
    <row r="213" spans="1:20" ht="35.25" customHeight="1" x14ac:dyDescent="0.2">
      <c r="A213" s="39">
        <v>1</v>
      </c>
      <c r="B213" s="39">
        <v>5</v>
      </c>
      <c r="C213" s="39">
        <v>5.2</v>
      </c>
      <c r="D213" s="40" t="s">
        <v>831</v>
      </c>
      <c r="E213" s="16" t="s">
        <v>9</v>
      </c>
      <c r="F213" s="13" t="s">
        <v>102</v>
      </c>
      <c r="G213" s="55" t="s">
        <v>832</v>
      </c>
      <c r="H213" s="55" t="s">
        <v>408</v>
      </c>
      <c r="I213" s="54" t="s">
        <v>10</v>
      </c>
      <c r="J213" s="55" t="s">
        <v>17</v>
      </c>
      <c r="K213" s="54" t="s">
        <v>834</v>
      </c>
      <c r="L213" s="55" t="s">
        <v>355</v>
      </c>
      <c r="M213" s="55" t="s">
        <v>1326</v>
      </c>
      <c r="N213" s="55" t="s">
        <v>857</v>
      </c>
      <c r="O213" s="54" t="s">
        <v>619</v>
      </c>
      <c r="P213" s="79" t="s">
        <v>107</v>
      </c>
      <c r="Q213" s="17" t="s">
        <v>108</v>
      </c>
      <c r="R213" s="79" t="s">
        <v>838</v>
      </c>
      <c r="S213" s="134">
        <v>26476</v>
      </c>
      <c r="T213" s="194"/>
    </row>
    <row r="214" spans="1:20" ht="63.75" customHeight="1" x14ac:dyDescent="0.2">
      <c r="A214" s="16">
        <v>1</v>
      </c>
      <c r="B214" s="16">
        <v>5</v>
      </c>
      <c r="C214" s="39">
        <v>5.2</v>
      </c>
      <c r="D214" s="40" t="s">
        <v>667</v>
      </c>
      <c r="E214" s="16" t="s">
        <v>9</v>
      </c>
      <c r="F214" s="13" t="s">
        <v>102</v>
      </c>
      <c r="G214" s="55" t="s">
        <v>832</v>
      </c>
      <c r="H214" s="55" t="s">
        <v>669</v>
      </c>
      <c r="I214" s="54" t="s">
        <v>22</v>
      </c>
      <c r="J214" s="55" t="s">
        <v>13</v>
      </c>
      <c r="K214" s="54" t="s">
        <v>825</v>
      </c>
      <c r="L214" s="17" t="s">
        <v>358</v>
      </c>
      <c r="M214" s="55" t="s">
        <v>1325</v>
      </c>
      <c r="N214" s="55" t="s">
        <v>858</v>
      </c>
      <c r="O214" s="54" t="s">
        <v>567</v>
      </c>
      <c r="P214" s="56" t="s">
        <v>359</v>
      </c>
      <c r="Q214" s="127" t="s">
        <v>361</v>
      </c>
      <c r="R214" s="79" t="s">
        <v>836</v>
      </c>
      <c r="S214" s="96" t="s">
        <v>1301</v>
      </c>
      <c r="T214" s="151" t="s">
        <v>1301</v>
      </c>
    </row>
    <row r="215" spans="1:20" ht="66" customHeight="1" x14ac:dyDescent="0.2">
      <c r="A215" s="39">
        <v>1</v>
      </c>
      <c r="B215" s="39">
        <v>5</v>
      </c>
      <c r="C215" s="39">
        <v>5.2</v>
      </c>
      <c r="D215" s="40" t="s">
        <v>667</v>
      </c>
      <c r="E215" s="39" t="s">
        <v>9</v>
      </c>
      <c r="F215" s="7" t="s">
        <v>102</v>
      </c>
      <c r="G215" s="17" t="s">
        <v>832</v>
      </c>
      <c r="H215" s="17" t="s">
        <v>408</v>
      </c>
      <c r="I215" s="79" t="s">
        <v>22</v>
      </c>
      <c r="J215" s="17" t="s">
        <v>13</v>
      </c>
      <c r="K215" s="79" t="s">
        <v>825</v>
      </c>
      <c r="L215" s="17" t="s">
        <v>358</v>
      </c>
      <c r="M215" s="55" t="s">
        <v>1325</v>
      </c>
      <c r="N215" s="55" t="s">
        <v>858</v>
      </c>
      <c r="O215" s="79" t="s">
        <v>567</v>
      </c>
      <c r="P215" s="79" t="s">
        <v>360</v>
      </c>
      <c r="Q215" s="17" t="s">
        <v>362</v>
      </c>
      <c r="R215" s="79" t="s">
        <v>836</v>
      </c>
      <c r="S215" s="96" t="s">
        <v>1301</v>
      </c>
      <c r="T215" s="151"/>
    </row>
    <row r="216" spans="1:20" ht="32.25" customHeight="1" x14ac:dyDescent="0.2">
      <c r="A216" s="39">
        <v>1</v>
      </c>
      <c r="B216" s="39">
        <v>5</v>
      </c>
      <c r="C216" s="39">
        <v>5.2</v>
      </c>
      <c r="D216" s="40" t="s">
        <v>837</v>
      </c>
      <c r="E216" s="39" t="s">
        <v>571</v>
      </c>
      <c r="F216" s="7" t="s">
        <v>102</v>
      </c>
      <c r="G216" s="55" t="s">
        <v>832</v>
      </c>
      <c r="H216" s="55" t="s">
        <v>408</v>
      </c>
      <c r="I216" s="54" t="s">
        <v>22</v>
      </c>
      <c r="J216" s="53" t="s">
        <v>17</v>
      </c>
      <c r="K216" s="54" t="s">
        <v>566</v>
      </c>
      <c r="L216" s="17" t="s">
        <v>497</v>
      </c>
      <c r="M216" s="55" t="s">
        <v>1448</v>
      </c>
      <c r="N216" s="57" t="s">
        <v>859</v>
      </c>
      <c r="O216" s="54" t="s">
        <v>567</v>
      </c>
      <c r="P216" s="79" t="s">
        <v>499</v>
      </c>
      <c r="Q216" s="17" t="s">
        <v>498</v>
      </c>
      <c r="R216" s="79" t="s">
        <v>838</v>
      </c>
      <c r="S216" s="96">
        <v>10748</v>
      </c>
      <c r="T216" s="151">
        <f>S216/S217</f>
        <v>0.2123271434215725</v>
      </c>
    </row>
    <row r="217" spans="1:20" ht="32.25" customHeight="1" x14ac:dyDescent="0.2">
      <c r="A217" s="39">
        <v>1</v>
      </c>
      <c r="B217" s="39">
        <v>5</v>
      </c>
      <c r="C217" s="39">
        <v>5.2</v>
      </c>
      <c r="D217" s="40" t="s">
        <v>837</v>
      </c>
      <c r="E217" s="39" t="s">
        <v>571</v>
      </c>
      <c r="F217" s="7" t="s">
        <v>102</v>
      </c>
      <c r="G217" s="55" t="s">
        <v>832</v>
      </c>
      <c r="H217" s="55" t="s">
        <v>408</v>
      </c>
      <c r="I217" s="54" t="s">
        <v>22</v>
      </c>
      <c r="J217" s="53" t="s">
        <v>17</v>
      </c>
      <c r="K217" s="54" t="s">
        <v>566</v>
      </c>
      <c r="L217" s="17" t="s">
        <v>497</v>
      </c>
      <c r="M217" s="55" t="s">
        <v>1448</v>
      </c>
      <c r="N217" s="57" t="s">
        <v>859</v>
      </c>
      <c r="O217" s="54" t="s">
        <v>567</v>
      </c>
      <c r="P217" s="79" t="s">
        <v>117</v>
      </c>
      <c r="Q217" s="17" t="s">
        <v>118</v>
      </c>
      <c r="R217" s="79" t="s">
        <v>838</v>
      </c>
      <c r="S217" s="96">
        <v>50620</v>
      </c>
      <c r="T217" s="151"/>
    </row>
    <row r="218" spans="1:20" ht="48.75" customHeight="1" x14ac:dyDescent="0.2">
      <c r="A218" s="39">
        <v>1</v>
      </c>
      <c r="B218" s="39">
        <v>5</v>
      </c>
      <c r="C218" s="39">
        <v>5.2</v>
      </c>
      <c r="D218" s="40" t="s">
        <v>837</v>
      </c>
      <c r="E218" s="39" t="s">
        <v>41</v>
      </c>
      <c r="F218" s="7" t="s">
        <v>102</v>
      </c>
      <c r="G218" s="17" t="s">
        <v>832</v>
      </c>
      <c r="H218" s="17" t="s">
        <v>408</v>
      </c>
      <c r="I218" s="79" t="s">
        <v>10</v>
      </c>
      <c r="J218" s="17" t="s">
        <v>13</v>
      </c>
      <c r="K218" s="79" t="s">
        <v>566</v>
      </c>
      <c r="L218" s="17" t="s">
        <v>111</v>
      </c>
      <c r="M218" s="17" t="s">
        <v>1449</v>
      </c>
      <c r="N218" s="7" t="s">
        <v>860</v>
      </c>
      <c r="O218" s="7" t="s">
        <v>567</v>
      </c>
      <c r="P218" s="79" t="s">
        <v>839</v>
      </c>
      <c r="Q218" s="17" t="s">
        <v>840</v>
      </c>
      <c r="R218" s="79" t="s">
        <v>709</v>
      </c>
      <c r="S218" s="96" t="s">
        <v>1301</v>
      </c>
      <c r="T218" s="151" t="s">
        <v>1301</v>
      </c>
    </row>
    <row r="219" spans="1:20" ht="56.25" customHeight="1" x14ac:dyDescent="0.2">
      <c r="A219" s="39">
        <v>1</v>
      </c>
      <c r="B219" s="39">
        <v>5</v>
      </c>
      <c r="C219" s="39">
        <v>5.2</v>
      </c>
      <c r="D219" s="40" t="s">
        <v>837</v>
      </c>
      <c r="E219" s="39" t="s">
        <v>41</v>
      </c>
      <c r="F219" s="7" t="s">
        <v>102</v>
      </c>
      <c r="G219" s="17" t="s">
        <v>832</v>
      </c>
      <c r="H219" s="17" t="s">
        <v>408</v>
      </c>
      <c r="I219" s="79" t="s">
        <v>10</v>
      </c>
      <c r="J219" s="17" t="s">
        <v>13</v>
      </c>
      <c r="K219" s="79" t="s">
        <v>566</v>
      </c>
      <c r="L219" s="17" t="s">
        <v>111</v>
      </c>
      <c r="M219" s="17" t="s">
        <v>1449</v>
      </c>
      <c r="N219" s="7" t="s">
        <v>860</v>
      </c>
      <c r="O219" s="7" t="s">
        <v>567</v>
      </c>
      <c r="P219" s="79" t="s">
        <v>841</v>
      </c>
      <c r="Q219" s="17" t="s">
        <v>842</v>
      </c>
      <c r="R219" s="79" t="s">
        <v>709</v>
      </c>
      <c r="S219" s="96" t="s">
        <v>1301</v>
      </c>
      <c r="T219" s="151"/>
    </row>
    <row r="220" spans="1:20" ht="49.5" customHeight="1" x14ac:dyDescent="0.2">
      <c r="A220" s="39">
        <v>1</v>
      </c>
      <c r="B220" s="39">
        <v>5</v>
      </c>
      <c r="C220" s="39">
        <v>5.2</v>
      </c>
      <c r="D220" s="40" t="s">
        <v>837</v>
      </c>
      <c r="E220" s="39" t="s">
        <v>41</v>
      </c>
      <c r="F220" s="7" t="s">
        <v>102</v>
      </c>
      <c r="G220" s="17" t="s">
        <v>832</v>
      </c>
      <c r="H220" s="17" t="s">
        <v>408</v>
      </c>
      <c r="I220" s="79" t="s">
        <v>10</v>
      </c>
      <c r="J220" s="17" t="s">
        <v>13</v>
      </c>
      <c r="K220" s="79" t="s">
        <v>566</v>
      </c>
      <c r="L220" s="17" t="s">
        <v>112</v>
      </c>
      <c r="M220" s="17" t="s">
        <v>1450</v>
      </c>
      <c r="N220" s="7" t="s">
        <v>1598</v>
      </c>
      <c r="O220" s="7" t="s">
        <v>567</v>
      </c>
      <c r="P220" s="79" t="s">
        <v>113</v>
      </c>
      <c r="Q220" s="17" t="s">
        <v>114</v>
      </c>
      <c r="R220" s="79" t="s">
        <v>838</v>
      </c>
      <c r="S220" s="96">
        <v>39572</v>
      </c>
      <c r="T220" s="151">
        <f>S220/S221</f>
        <v>0.78174634531805609</v>
      </c>
    </row>
    <row r="221" spans="1:20" ht="49.5" customHeight="1" x14ac:dyDescent="0.2">
      <c r="A221" s="39">
        <v>1</v>
      </c>
      <c r="B221" s="39">
        <v>5</v>
      </c>
      <c r="C221" s="39">
        <v>5.2</v>
      </c>
      <c r="D221" s="40" t="s">
        <v>837</v>
      </c>
      <c r="E221" s="39" t="s">
        <v>41</v>
      </c>
      <c r="F221" s="7" t="s">
        <v>102</v>
      </c>
      <c r="G221" s="17" t="s">
        <v>832</v>
      </c>
      <c r="H221" s="17" t="s">
        <v>408</v>
      </c>
      <c r="I221" s="79" t="s">
        <v>10</v>
      </c>
      <c r="J221" s="17" t="s">
        <v>13</v>
      </c>
      <c r="K221" s="79" t="s">
        <v>566</v>
      </c>
      <c r="L221" s="17" t="s">
        <v>112</v>
      </c>
      <c r="M221" s="17" t="s">
        <v>1450</v>
      </c>
      <c r="N221" s="7" t="s">
        <v>1598</v>
      </c>
      <c r="O221" s="7" t="s">
        <v>567</v>
      </c>
      <c r="P221" s="79" t="s">
        <v>117</v>
      </c>
      <c r="Q221" s="17" t="s">
        <v>118</v>
      </c>
      <c r="R221" s="79" t="s">
        <v>838</v>
      </c>
      <c r="S221" s="96">
        <v>50620</v>
      </c>
      <c r="T221" s="151"/>
    </row>
    <row r="222" spans="1:20" ht="65.25" customHeight="1" x14ac:dyDescent="0.2">
      <c r="A222" s="39">
        <v>1</v>
      </c>
      <c r="B222" s="39">
        <v>5</v>
      </c>
      <c r="C222" s="39">
        <v>5.5</v>
      </c>
      <c r="D222" s="40" t="s">
        <v>1527</v>
      </c>
      <c r="E222" s="39" t="s">
        <v>223</v>
      </c>
      <c r="F222" s="7" t="s">
        <v>102</v>
      </c>
      <c r="G222" s="17" t="s">
        <v>1478</v>
      </c>
      <c r="H222" s="17" t="s">
        <v>576</v>
      </c>
      <c r="I222" s="79" t="s">
        <v>22</v>
      </c>
      <c r="J222" s="17" t="s">
        <v>17</v>
      </c>
      <c r="K222" s="79" t="s">
        <v>566</v>
      </c>
      <c r="L222" s="17" t="s">
        <v>1528</v>
      </c>
      <c r="M222" s="17" t="s">
        <v>1529</v>
      </c>
      <c r="N222" s="7" t="s">
        <v>1530</v>
      </c>
      <c r="O222" s="7" t="s">
        <v>567</v>
      </c>
      <c r="P222" s="79" t="s">
        <v>1533</v>
      </c>
      <c r="Q222" s="17" t="s">
        <v>1531</v>
      </c>
      <c r="R222" s="79" t="s">
        <v>1535</v>
      </c>
      <c r="S222" s="96">
        <v>0</v>
      </c>
      <c r="T222" s="151">
        <v>0</v>
      </c>
    </row>
    <row r="223" spans="1:20" ht="69" customHeight="1" x14ac:dyDescent="0.2">
      <c r="A223" s="39">
        <v>1</v>
      </c>
      <c r="B223" s="39">
        <v>5</v>
      </c>
      <c r="C223" s="39">
        <v>5.5</v>
      </c>
      <c r="D223" s="40" t="s">
        <v>1527</v>
      </c>
      <c r="E223" s="39" t="s">
        <v>223</v>
      </c>
      <c r="F223" s="7" t="s">
        <v>102</v>
      </c>
      <c r="G223" s="17" t="s">
        <v>1478</v>
      </c>
      <c r="H223" s="17" t="s">
        <v>576</v>
      </c>
      <c r="I223" s="79" t="s">
        <v>22</v>
      </c>
      <c r="J223" s="17" t="s">
        <v>17</v>
      </c>
      <c r="K223" s="79" t="s">
        <v>566</v>
      </c>
      <c r="L223" s="17" t="s">
        <v>1528</v>
      </c>
      <c r="M223" s="17" t="s">
        <v>1529</v>
      </c>
      <c r="N223" s="7" t="s">
        <v>1530</v>
      </c>
      <c r="O223" s="7" t="s">
        <v>567</v>
      </c>
      <c r="P223" s="79" t="s">
        <v>1534</v>
      </c>
      <c r="Q223" s="17" t="s">
        <v>1532</v>
      </c>
      <c r="R223" s="79" t="s">
        <v>1535</v>
      </c>
      <c r="S223" s="96">
        <v>0</v>
      </c>
      <c r="T223" s="151"/>
    </row>
    <row r="224" spans="1:20" ht="50.25" customHeight="1" x14ac:dyDescent="0.2">
      <c r="A224" s="39">
        <v>1</v>
      </c>
      <c r="B224" s="39">
        <v>5</v>
      </c>
      <c r="C224" s="39">
        <v>5.6</v>
      </c>
      <c r="D224" s="40" t="s">
        <v>1527</v>
      </c>
      <c r="E224" s="39" t="s">
        <v>223</v>
      </c>
      <c r="F224" s="7" t="s">
        <v>102</v>
      </c>
      <c r="G224" s="17" t="s">
        <v>1479</v>
      </c>
      <c r="H224" s="17" t="s">
        <v>576</v>
      </c>
      <c r="I224" s="79" t="s">
        <v>22</v>
      </c>
      <c r="J224" s="17" t="s">
        <v>13</v>
      </c>
      <c r="K224" s="79" t="s">
        <v>566</v>
      </c>
      <c r="L224" s="17" t="s">
        <v>1536</v>
      </c>
      <c r="M224" s="17" t="s">
        <v>1537</v>
      </c>
      <c r="N224" s="7" t="s">
        <v>1538</v>
      </c>
      <c r="O224" s="7" t="s">
        <v>567</v>
      </c>
      <c r="P224" s="79" t="s">
        <v>1541</v>
      </c>
      <c r="Q224" s="17" t="s">
        <v>1539</v>
      </c>
      <c r="R224" s="79" t="s">
        <v>1550</v>
      </c>
      <c r="S224" s="96" t="s">
        <v>1301</v>
      </c>
      <c r="T224" s="151" t="s">
        <v>1301</v>
      </c>
    </row>
    <row r="225" spans="1:20" ht="52.5" customHeight="1" x14ac:dyDescent="0.2">
      <c r="A225" s="39">
        <v>1</v>
      </c>
      <c r="B225" s="39">
        <v>5</v>
      </c>
      <c r="C225" s="39">
        <v>5.6</v>
      </c>
      <c r="D225" s="40" t="s">
        <v>1527</v>
      </c>
      <c r="E225" s="39" t="s">
        <v>223</v>
      </c>
      <c r="F225" s="7" t="s">
        <v>102</v>
      </c>
      <c r="G225" s="17" t="s">
        <v>1479</v>
      </c>
      <c r="H225" s="17" t="s">
        <v>576</v>
      </c>
      <c r="I225" s="79" t="s">
        <v>22</v>
      </c>
      <c r="J225" s="17" t="s">
        <v>13</v>
      </c>
      <c r="K225" s="79" t="s">
        <v>566</v>
      </c>
      <c r="L225" s="17" t="s">
        <v>1536</v>
      </c>
      <c r="M225" s="17" t="s">
        <v>1537</v>
      </c>
      <c r="N225" s="7" t="s">
        <v>1538</v>
      </c>
      <c r="O225" s="7" t="s">
        <v>567</v>
      </c>
      <c r="P225" s="79" t="s">
        <v>1542</v>
      </c>
      <c r="Q225" s="17" t="s">
        <v>1540</v>
      </c>
      <c r="R225" s="79" t="s">
        <v>1550</v>
      </c>
      <c r="S225" s="96" t="s">
        <v>1301</v>
      </c>
      <c r="T225" s="151"/>
    </row>
    <row r="226" spans="1:20" ht="47.25" customHeight="1" x14ac:dyDescent="0.2">
      <c r="A226" s="39">
        <v>1</v>
      </c>
      <c r="B226" s="39">
        <v>5</v>
      </c>
      <c r="C226" s="39">
        <v>5.6</v>
      </c>
      <c r="D226" s="40" t="s">
        <v>1527</v>
      </c>
      <c r="E226" s="39" t="s">
        <v>223</v>
      </c>
      <c r="F226" s="7" t="s">
        <v>102</v>
      </c>
      <c r="G226" s="17" t="s">
        <v>1479</v>
      </c>
      <c r="H226" s="17" t="s">
        <v>576</v>
      </c>
      <c r="I226" s="79" t="s">
        <v>22</v>
      </c>
      <c r="J226" s="17" t="s">
        <v>13</v>
      </c>
      <c r="K226" s="79" t="s">
        <v>566</v>
      </c>
      <c r="L226" s="17" t="s">
        <v>1543</v>
      </c>
      <c r="M226" s="17" t="s">
        <v>1544</v>
      </c>
      <c r="N226" s="7" t="s">
        <v>1545</v>
      </c>
      <c r="O226" s="7" t="s">
        <v>567</v>
      </c>
      <c r="P226" s="79" t="s">
        <v>1548</v>
      </c>
      <c r="Q226" s="17" t="s">
        <v>1546</v>
      </c>
      <c r="R226" s="79" t="s">
        <v>1550</v>
      </c>
      <c r="S226" s="96">
        <v>100</v>
      </c>
      <c r="T226" s="151" t="s">
        <v>1301</v>
      </c>
    </row>
    <row r="227" spans="1:20" ht="54" customHeight="1" x14ac:dyDescent="0.2">
      <c r="A227" s="39">
        <v>1</v>
      </c>
      <c r="B227" s="39">
        <v>5</v>
      </c>
      <c r="C227" s="39">
        <v>5.6</v>
      </c>
      <c r="D227" s="40" t="s">
        <v>1527</v>
      </c>
      <c r="E227" s="39" t="s">
        <v>223</v>
      </c>
      <c r="F227" s="7" t="s">
        <v>102</v>
      </c>
      <c r="G227" s="17" t="s">
        <v>1479</v>
      </c>
      <c r="H227" s="17" t="s">
        <v>576</v>
      </c>
      <c r="I227" s="79" t="s">
        <v>22</v>
      </c>
      <c r="J227" s="17" t="s">
        <v>13</v>
      </c>
      <c r="K227" s="79" t="s">
        <v>566</v>
      </c>
      <c r="L227" s="17" t="s">
        <v>1543</v>
      </c>
      <c r="M227" s="17" t="s">
        <v>1544</v>
      </c>
      <c r="N227" s="7" t="s">
        <v>1545</v>
      </c>
      <c r="O227" s="7" t="s">
        <v>567</v>
      </c>
      <c r="P227" s="79" t="s">
        <v>1549</v>
      </c>
      <c r="Q227" s="17" t="s">
        <v>1547</v>
      </c>
      <c r="R227" s="79" t="s">
        <v>1550</v>
      </c>
      <c r="S227" s="96" t="s">
        <v>1301</v>
      </c>
      <c r="T227" s="151"/>
    </row>
    <row r="228" spans="1:20" ht="42.75" customHeight="1" x14ac:dyDescent="0.2">
      <c r="A228" s="39">
        <v>1</v>
      </c>
      <c r="B228" s="39">
        <v>5</v>
      </c>
      <c r="C228" s="39">
        <v>5.8</v>
      </c>
      <c r="D228" s="40" t="s">
        <v>809</v>
      </c>
      <c r="E228" s="39" t="s">
        <v>41</v>
      </c>
      <c r="F228" s="7" t="s">
        <v>59</v>
      </c>
      <c r="G228" s="17" t="s">
        <v>794</v>
      </c>
      <c r="H228" s="17" t="s">
        <v>408</v>
      </c>
      <c r="I228" s="79" t="s">
        <v>10</v>
      </c>
      <c r="J228" s="17" t="s">
        <v>17</v>
      </c>
      <c r="K228" s="79" t="s">
        <v>82</v>
      </c>
      <c r="L228" s="17" t="s">
        <v>79</v>
      </c>
      <c r="M228" s="17" t="s">
        <v>1451</v>
      </c>
      <c r="N228" s="7" t="s">
        <v>861</v>
      </c>
      <c r="O228" s="79" t="s">
        <v>619</v>
      </c>
      <c r="P228" s="79" t="s">
        <v>80</v>
      </c>
      <c r="Q228" s="17" t="s">
        <v>81</v>
      </c>
      <c r="R228" s="79" t="s">
        <v>620</v>
      </c>
      <c r="S228" s="106">
        <v>23341986.329999998</v>
      </c>
      <c r="T228" s="161">
        <f>S228/S229</f>
        <v>52.710108527516894</v>
      </c>
    </row>
    <row r="229" spans="1:20" ht="42.75" customHeight="1" x14ac:dyDescent="0.2">
      <c r="A229" s="39">
        <v>1</v>
      </c>
      <c r="B229" s="39">
        <v>5</v>
      </c>
      <c r="C229" s="39">
        <v>5.8</v>
      </c>
      <c r="D229" s="40" t="s">
        <v>809</v>
      </c>
      <c r="E229" s="39" t="s">
        <v>41</v>
      </c>
      <c r="F229" s="7" t="s">
        <v>59</v>
      </c>
      <c r="G229" s="17" t="s">
        <v>794</v>
      </c>
      <c r="H229" s="17" t="s">
        <v>408</v>
      </c>
      <c r="I229" s="79" t="s">
        <v>10</v>
      </c>
      <c r="J229" s="17" t="s">
        <v>17</v>
      </c>
      <c r="K229" s="79" t="s">
        <v>82</v>
      </c>
      <c r="L229" s="17" t="s">
        <v>79</v>
      </c>
      <c r="M229" s="17" t="s">
        <v>1451</v>
      </c>
      <c r="N229" s="7" t="s">
        <v>861</v>
      </c>
      <c r="O229" s="79" t="s">
        <v>619</v>
      </c>
      <c r="P229" s="79" t="s">
        <v>83</v>
      </c>
      <c r="Q229" s="17" t="s">
        <v>84</v>
      </c>
      <c r="R229" s="14" t="s">
        <v>847</v>
      </c>
      <c r="S229" s="96">
        <v>442837</v>
      </c>
      <c r="T229" s="161"/>
    </row>
    <row r="230" spans="1:20" ht="45.75" customHeight="1" x14ac:dyDescent="0.2">
      <c r="A230" s="39">
        <v>1</v>
      </c>
      <c r="B230" s="39">
        <v>5</v>
      </c>
      <c r="C230" s="39">
        <v>5.8</v>
      </c>
      <c r="D230" s="40" t="s">
        <v>427</v>
      </c>
      <c r="E230" s="39" t="s">
        <v>41</v>
      </c>
      <c r="F230" s="7" t="s">
        <v>59</v>
      </c>
      <c r="G230" s="17" t="s">
        <v>794</v>
      </c>
      <c r="H230" s="17" t="s">
        <v>408</v>
      </c>
      <c r="I230" s="79" t="s">
        <v>10</v>
      </c>
      <c r="J230" s="17" t="s">
        <v>17</v>
      </c>
      <c r="K230" s="79" t="s">
        <v>74</v>
      </c>
      <c r="L230" s="17" t="s">
        <v>71</v>
      </c>
      <c r="M230" s="17" t="s">
        <v>1452</v>
      </c>
      <c r="N230" s="17" t="s">
        <v>862</v>
      </c>
      <c r="O230" s="79" t="s">
        <v>619</v>
      </c>
      <c r="P230" s="79" t="s">
        <v>72</v>
      </c>
      <c r="Q230" s="17" t="s">
        <v>73</v>
      </c>
      <c r="R230" s="14" t="s">
        <v>620</v>
      </c>
      <c r="S230" s="106">
        <v>34048382</v>
      </c>
      <c r="T230" s="162" t="s">
        <v>1301</v>
      </c>
    </row>
    <row r="231" spans="1:20" ht="45.75" customHeight="1" x14ac:dyDescent="0.2">
      <c r="A231" s="39">
        <v>1</v>
      </c>
      <c r="B231" s="39">
        <v>5</v>
      </c>
      <c r="C231" s="39">
        <v>5.8</v>
      </c>
      <c r="D231" s="40" t="s">
        <v>427</v>
      </c>
      <c r="E231" s="39" t="s">
        <v>41</v>
      </c>
      <c r="F231" s="7" t="s">
        <v>59</v>
      </c>
      <c r="G231" s="17" t="s">
        <v>794</v>
      </c>
      <c r="H231" s="17" t="s">
        <v>408</v>
      </c>
      <c r="I231" s="79" t="s">
        <v>10</v>
      </c>
      <c r="J231" s="17" t="s">
        <v>17</v>
      </c>
      <c r="K231" s="79" t="s">
        <v>74</v>
      </c>
      <c r="L231" s="17" t="s">
        <v>71</v>
      </c>
      <c r="M231" s="17" t="s">
        <v>1452</v>
      </c>
      <c r="N231" s="17" t="s">
        <v>862</v>
      </c>
      <c r="O231" s="79" t="s">
        <v>619</v>
      </c>
      <c r="P231" s="79" t="s">
        <v>75</v>
      </c>
      <c r="Q231" s="17" t="s">
        <v>76</v>
      </c>
      <c r="R231" s="14" t="s">
        <v>848</v>
      </c>
      <c r="S231" s="92" t="s">
        <v>1301</v>
      </c>
      <c r="T231" s="163"/>
    </row>
    <row r="232" spans="1:20" ht="45.75" customHeight="1" x14ac:dyDescent="0.2">
      <c r="A232" s="39">
        <v>1</v>
      </c>
      <c r="B232" s="39">
        <v>5</v>
      </c>
      <c r="C232" s="39">
        <v>5.8</v>
      </c>
      <c r="D232" s="40" t="s">
        <v>427</v>
      </c>
      <c r="E232" s="39" t="s">
        <v>41</v>
      </c>
      <c r="F232" s="7" t="s">
        <v>59</v>
      </c>
      <c r="G232" s="17" t="s">
        <v>794</v>
      </c>
      <c r="H232" s="17" t="s">
        <v>408</v>
      </c>
      <c r="I232" s="79" t="s">
        <v>10</v>
      </c>
      <c r="J232" s="17" t="s">
        <v>17</v>
      </c>
      <c r="K232" s="79" t="s">
        <v>74</v>
      </c>
      <c r="L232" s="17" t="s">
        <v>71</v>
      </c>
      <c r="M232" s="17" t="s">
        <v>1452</v>
      </c>
      <c r="N232" s="17" t="s">
        <v>862</v>
      </c>
      <c r="O232" s="79" t="s">
        <v>619</v>
      </c>
      <c r="P232" s="79" t="s">
        <v>77</v>
      </c>
      <c r="Q232" s="17" t="s">
        <v>78</v>
      </c>
      <c r="R232" s="14" t="s">
        <v>848</v>
      </c>
      <c r="S232" s="92" t="s">
        <v>1301</v>
      </c>
      <c r="T232" s="164"/>
    </row>
    <row r="233" spans="1:20" ht="42" customHeight="1" x14ac:dyDescent="0.2">
      <c r="A233" s="39">
        <v>1</v>
      </c>
      <c r="B233" s="39">
        <v>5</v>
      </c>
      <c r="C233" s="39">
        <v>5.8</v>
      </c>
      <c r="D233" s="40" t="s">
        <v>809</v>
      </c>
      <c r="E233" s="39" t="s">
        <v>9</v>
      </c>
      <c r="F233" s="7" t="s">
        <v>59</v>
      </c>
      <c r="G233" s="17" t="s">
        <v>794</v>
      </c>
      <c r="H233" s="17" t="s">
        <v>408</v>
      </c>
      <c r="I233" s="79" t="s">
        <v>22</v>
      </c>
      <c r="J233" s="17" t="s">
        <v>17</v>
      </c>
      <c r="K233" s="79" t="s">
        <v>460</v>
      </c>
      <c r="L233" s="17" t="s">
        <v>85</v>
      </c>
      <c r="M233" s="17" t="s">
        <v>1324</v>
      </c>
      <c r="N233" s="17" t="s">
        <v>863</v>
      </c>
      <c r="O233" s="79" t="s">
        <v>567</v>
      </c>
      <c r="P233" s="79" t="s">
        <v>86</v>
      </c>
      <c r="Q233" s="17" t="s">
        <v>87</v>
      </c>
      <c r="R233" s="79" t="s">
        <v>843</v>
      </c>
      <c r="S233" s="133">
        <v>28112191.689599998</v>
      </c>
      <c r="T233" s="222">
        <f>S233/S234</f>
        <v>0.95036228899443886</v>
      </c>
    </row>
    <row r="234" spans="1:20" ht="42" customHeight="1" x14ac:dyDescent="0.2">
      <c r="A234" s="39">
        <v>1</v>
      </c>
      <c r="B234" s="39">
        <v>5</v>
      </c>
      <c r="C234" s="39">
        <v>5.8</v>
      </c>
      <c r="D234" s="40" t="s">
        <v>809</v>
      </c>
      <c r="E234" s="39" t="s">
        <v>9</v>
      </c>
      <c r="F234" s="7" t="s">
        <v>59</v>
      </c>
      <c r="G234" s="17" t="s">
        <v>794</v>
      </c>
      <c r="H234" s="17" t="s">
        <v>408</v>
      </c>
      <c r="I234" s="79" t="s">
        <v>22</v>
      </c>
      <c r="J234" s="17" t="s">
        <v>17</v>
      </c>
      <c r="K234" s="79" t="s">
        <v>460</v>
      </c>
      <c r="L234" s="17" t="s">
        <v>85</v>
      </c>
      <c r="M234" s="17" t="s">
        <v>1324</v>
      </c>
      <c r="N234" s="17" t="s">
        <v>863</v>
      </c>
      <c r="O234" s="79" t="s">
        <v>567</v>
      </c>
      <c r="P234" s="79" t="s">
        <v>88</v>
      </c>
      <c r="Q234" s="17" t="s">
        <v>89</v>
      </c>
      <c r="R234" s="79" t="s">
        <v>843</v>
      </c>
      <c r="S234" s="133">
        <v>29580500</v>
      </c>
      <c r="T234" s="223"/>
    </row>
    <row r="235" spans="1:20" ht="45.75" customHeight="1" x14ac:dyDescent="0.2">
      <c r="A235" s="39">
        <v>1</v>
      </c>
      <c r="B235" s="39">
        <v>5</v>
      </c>
      <c r="C235" s="39">
        <v>5.8</v>
      </c>
      <c r="D235" s="40" t="s">
        <v>809</v>
      </c>
      <c r="E235" s="39" t="s">
        <v>571</v>
      </c>
      <c r="F235" s="7" t="s">
        <v>59</v>
      </c>
      <c r="G235" s="17" t="s">
        <v>794</v>
      </c>
      <c r="H235" s="17" t="s">
        <v>408</v>
      </c>
      <c r="I235" s="79" t="s">
        <v>22</v>
      </c>
      <c r="J235" s="17" t="s">
        <v>17</v>
      </c>
      <c r="K235" s="79" t="s">
        <v>566</v>
      </c>
      <c r="L235" s="17" t="s">
        <v>501</v>
      </c>
      <c r="M235" s="17" t="s">
        <v>1453</v>
      </c>
      <c r="N235" s="7" t="s">
        <v>864</v>
      </c>
      <c r="O235" s="79" t="s">
        <v>567</v>
      </c>
      <c r="P235" s="14" t="s">
        <v>504</v>
      </c>
      <c r="Q235" s="15" t="s">
        <v>502</v>
      </c>
      <c r="R235" s="79" t="s">
        <v>844</v>
      </c>
      <c r="S235" s="92">
        <v>26</v>
      </c>
      <c r="T235" s="177">
        <f>S235/S236</f>
        <v>0.48148148148148145</v>
      </c>
    </row>
    <row r="236" spans="1:20" ht="45.75" customHeight="1" x14ac:dyDescent="0.2">
      <c r="A236" s="39">
        <v>1</v>
      </c>
      <c r="B236" s="39">
        <v>5</v>
      </c>
      <c r="C236" s="39">
        <v>5.8</v>
      </c>
      <c r="D236" s="40" t="s">
        <v>809</v>
      </c>
      <c r="E236" s="39" t="s">
        <v>571</v>
      </c>
      <c r="F236" s="7" t="s">
        <v>59</v>
      </c>
      <c r="G236" s="17" t="s">
        <v>794</v>
      </c>
      <c r="H236" s="17" t="s">
        <v>408</v>
      </c>
      <c r="I236" s="79" t="s">
        <v>22</v>
      </c>
      <c r="J236" s="17" t="s">
        <v>17</v>
      </c>
      <c r="K236" s="79" t="s">
        <v>566</v>
      </c>
      <c r="L236" s="17" t="s">
        <v>501</v>
      </c>
      <c r="M236" s="17" t="s">
        <v>1453</v>
      </c>
      <c r="N236" s="7" t="s">
        <v>864</v>
      </c>
      <c r="O236" s="79" t="s">
        <v>567</v>
      </c>
      <c r="P236" s="14" t="s">
        <v>505</v>
      </c>
      <c r="Q236" s="15" t="s">
        <v>503</v>
      </c>
      <c r="R236" s="79" t="s">
        <v>844</v>
      </c>
      <c r="S236" s="92">
        <v>54</v>
      </c>
      <c r="T236" s="178"/>
    </row>
    <row r="237" spans="1:20" ht="38.25" customHeight="1" x14ac:dyDescent="0.2">
      <c r="A237" s="39">
        <v>1</v>
      </c>
      <c r="B237" s="39">
        <v>5</v>
      </c>
      <c r="C237" s="39">
        <v>5.8</v>
      </c>
      <c r="D237" s="40" t="s">
        <v>809</v>
      </c>
      <c r="E237" s="39" t="s">
        <v>571</v>
      </c>
      <c r="F237" s="7" t="s">
        <v>59</v>
      </c>
      <c r="G237" s="17" t="s">
        <v>794</v>
      </c>
      <c r="H237" s="17" t="s">
        <v>408</v>
      </c>
      <c r="I237" s="79" t="s">
        <v>10</v>
      </c>
      <c r="J237" s="17" t="s">
        <v>17</v>
      </c>
      <c r="K237" s="79" t="s">
        <v>566</v>
      </c>
      <c r="L237" s="17" t="s">
        <v>510</v>
      </c>
      <c r="M237" s="17" t="s">
        <v>1618</v>
      </c>
      <c r="N237" s="7" t="s">
        <v>865</v>
      </c>
      <c r="O237" s="79" t="s">
        <v>845</v>
      </c>
      <c r="P237" s="14" t="s">
        <v>508</v>
      </c>
      <c r="Q237" s="15" t="s">
        <v>506</v>
      </c>
      <c r="R237" s="79" t="s">
        <v>846</v>
      </c>
      <c r="S237" s="92">
        <v>202</v>
      </c>
      <c r="T237" s="167">
        <f>S237/S238</f>
        <v>1.2625</v>
      </c>
    </row>
    <row r="238" spans="1:20" ht="38.25" customHeight="1" x14ac:dyDescent="0.2">
      <c r="A238" s="39">
        <v>1</v>
      </c>
      <c r="B238" s="39">
        <v>5</v>
      </c>
      <c r="C238" s="39">
        <v>5.8</v>
      </c>
      <c r="D238" s="40" t="s">
        <v>809</v>
      </c>
      <c r="E238" s="39" t="s">
        <v>571</v>
      </c>
      <c r="F238" s="7" t="s">
        <v>59</v>
      </c>
      <c r="G238" s="17" t="s">
        <v>794</v>
      </c>
      <c r="H238" s="17" t="s">
        <v>408</v>
      </c>
      <c r="I238" s="79" t="s">
        <v>10</v>
      </c>
      <c r="J238" s="17" t="s">
        <v>17</v>
      </c>
      <c r="K238" s="79" t="s">
        <v>566</v>
      </c>
      <c r="L238" s="17" t="s">
        <v>510</v>
      </c>
      <c r="M238" s="17" t="s">
        <v>1618</v>
      </c>
      <c r="N238" s="7" t="s">
        <v>865</v>
      </c>
      <c r="O238" s="79" t="s">
        <v>845</v>
      </c>
      <c r="P238" s="14" t="s">
        <v>509</v>
      </c>
      <c r="Q238" s="15" t="s">
        <v>507</v>
      </c>
      <c r="R238" s="79" t="s">
        <v>846</v>
      </c>
      <c r="S238" s="92">
        <v>160</v>
      </c>
      <c r="T238" s="169"/>
    </row>
    <row r="239" spans="1:20" ht="81" x14ac:dyDescent="0.2">
      <c r="A239" s="39">
        <v>1</v>
      </c>
      <c r="B239" s="39">
        <v>5</v>
      </c>
      <c r="C239" s="39">
        <v>5.8</v>
      </c>
      <c r="D239" s="40" t="s">
        <v>809</v>
      </c>
      <c r="E239" s="39" t="s">
        <v>223</v>
      </c>
      <c r="F239" s="7" t="s">
        <v>59</v>
      </c>
      <c r="G239" s="17" t="s">
        <v>794</v>
      </c>
      <c r="H239" s="17" t="s">
        <v>408</v>
      </c>
      <c r="I239" s="79" t="s">
        <v>58</v>
      </c>
      <c r="J239" s="17" t="s">
        <v>17</v>
      </c>
      <c r="K239" s="79" t="s">
        <v>461</v>
      </c>
      <c r="L239" s="17" t="s">
        <v>60</v>
      </c>
      <c r="M239" s="17" t="s">
        <v>1454</v>
      </c>
      <c r="N239" s="17" t="s">
        <v>868</v>
      </c>
      <c r="O239" s="79" t="s">
        <v>567</v>
      </c>
      <c r="P239" s="79" t="s">
        <v>65</v>
      </c>
      <c r="Q239" s="17" t="s">
        <v>66</v>
      </c>
      <c r="R239" s="79" t="s">
        <v>847</v>
      </c>
      <c r="S239" s="91">
        <v>81327</v>
      </c>
      <c r="T239" s="177">
        <f>S239/S240</f>
        <v>0.40000098368557474</v>
      </c>
    </row>
    <row r="240" spans="1:20" ht="81" x14ac:dyDescent="0.2">
      <c r="A240" s="39">
        <v>1</v>
      </c>
      <c r="B240" s="39">
        <v>5</v>
      </c>
      <c r="C240" s="39">
        <v>5.8</v>
      </c>
      <c r="D240" s="40" t="s">
        <v>850</v>
      </c>
      <c r="E240" s="39" t="s">
        <v>223</v>
      </c>
      <c r="F240" s="7" t="s">
        <v>59</v>
      </c>
      <c r="G240" s="17" t="s">
        <v>794</v>
      </c>
      <c r="H240" s="17" t="s">
        <v>408</v>
      </c>
      <c r="I240" s="79" t="s">
        <v>58</v>
      </c>
      <c r="J240" s="17" t="s">
        <v>17</v>
      </c>
      <c r="K240" s="79" t="s">
        <v>461</v>
      </c>
      <c r="L240" s="17" t="s">
        <v>60</v>
      </c>
      <c r="M240" s="17" t="s">
        <v>1454</v>
      </c>
      <c r="N240" s="17" t="s">
        <v>868</v>
      </c>
      <c r="O240" s="79" t="s">
        <v>567</v>
      </c>
      <c r="P240" s="79" t="s">
        <v>63</v>
      </c>
      <c r="Q240" s="17" t="s">
        <v>64</v>
      </c>
      <c r="R240" s="79" t="s">
        <v>847</v>
      </c>
      <c r="S240" s="91">
        <v>203317</v>
      </c>
      <c r="T240" s="178"/>
    </row>
    <row r="241" spans="1:20" ht="81" x14ac:dyDescent="0.2">
      <c r="A241" s="39">
        <v>1</v>
      </c>
      <c r="B241" s="39">
        <v>5</v>
      </c>
      <c r="C241" s="16">
        <v>5.8</v>
      </c>
      <c r="D241" s="40" t="s">
        <v>809</v>
      </c>
      <c r="E241" s="16" t="s">
        <v>223</v>
      </c>
      <c r="F241" s="7" t="s">
        <v>59</v>
      </c>
      <c r="G241" s="17" t="s">
        <v>794</v>
      </c>
      <c r="H241" s="17" t="s">
        <v>408</v>
      </c>
      <c r="I241" s="79" t="s">
        <v>58</v>
      </c>
      <c r="J241" s="17" t="s">
        <v>17</v>
      </c>
      <c r="K241" s="79" t="s">
        <v>461</v>
      </c>
      <c r="L241" s="17" t="s">
        <v>60</v>
      </c>
      <c r="M241" s="17" t="s">
        <v>1454</v>
      </c>
      <c r="N241" s="17" t="s">
        <v>869</v>
      </c>
      <c r="O241" s="79" t="s">
        <v>567</v>
      </c>
      <c r="P241" s="79" t="s">
        <v>61</v>
      </c>
      <c r="Q241" s="17" t="s">
        <v>62</v>
      </c>
      <c r="R241" s="79" t="s">
        <v>847</v>
      </c>
      <c r="S241" s="91">
        <v>60995</v>
      </c>
      <c r="T241" s="177">
        <f>S241/S242</f>
        <v>0.2999995081572126</v>
      </c>
    </row>
    <row r="242" spans="1:20" ht="81" x14ac:dyDescent="0.2">
      <c r="A242" s="39">
        <v>1</v>
      </c>
      <c r="B242" s="39">
        <v>5</v>
      </c>
      <c r="C242" s="16">
        <v>5.8</v>
      </c>
      <c r="D242" s="40" t="s">
        <v>809</v>
      </c>
      <c r="E242" s="16" t="s">
        <v>223</v>
      </c>
      <c r="F242" s="7" t="s">
        <v>59</v>
      </c>
      <c r="G242" s="17" t="s">
        <v>794</v>
      </c>
      <c r="H242" s="17" t="s">
        <v>408</v>
      </c>
      <c r="I242" s="79" t="s">
        <v>58</v>
      </c>
      <c r="J242" s="17" t="s">
        <v>17</v>
      </c>
      <c r="K242" s="79" t="s">
        <v>461</v>
      </c>
      <c r="L242" s="17" t="s">
        <v>60</v>
      </c>
      <c r="M242" s="17" t="s">
        <v>1454</v>
      </c>
      <c r="N242" s="17" t="s">
        <v>869</v>
      </c>
      <c r="O242" s="79" t="s">
        <v>567</v>
      </c>
      <c r="P242" s="79" t="s">
        <v>63</v>
      </c>
      <c r="Q242" s="17" t="s">
        <v>64</v>
      </c>
      <c r="R242" s="79" t="s">
        <v>847</v>
      </c>
      <c r="S242" s="91">
        <v>203317</v>
      </c>
      <c r="T242" s="178"/>
    </row>
    <row r="243" spans="1:20" ht="81" x14ac:dyDescent="0.2">
      <c r="A243" s="39">
        <v>1</v>
      </c>
      <c r="B243" s="39">
        <v>5</v>
      </c>
      <c r="C243" s="39">
        <v>5.8</v>
      </c>
      <c r="D243" s="40" t="s">
        <v>809</v>
      </c>
      <c r="E243" s="39" t="s">
        <v>223</v>
      </c>
      <c r="F243" s="7" t="s">
        <v>59</v>
      </c>
      <c r="G243" s="17" t="s">
        <v>794</v>
      </c>
      <c r="H243" s="17" t="s">
        <v>408</v>
      </c>
      <c r="I243" s="79" t="s">
        <v>58</v>
      </c>
      <c r="J243" s="17" t="s">
        <v>17</v>
      </c>
      <c r="K243" s="79" t="s">
        <v>461</v>
      </c>
      <c r="L243" s="17" t="s">
        <v>60</v>
      </c>
      <c r="M243" s="17" t="s">
        <v>1454</v>
      </c>
      <c r="N243" s="17" t="s">
        <v>870</v>
      </c>
      <c r="O243" s="79" t="s">
        <v>567</v>
      </c>
      <c r="P243" s="79" t="s">
        <v>67</v>
      </c>
      <c r="Q243" s="17" t="s">
        <v>68</v>
      </c>
      <c r="R243" s="79" t="s">
        <v>847</v>
      </c>
      <c r="S243" s="91">
        <v>40664</v>
      </c>
      <c r="T243" s="177">
        <f>S243/S244</f>
        <v>0.20000295105672422</v>
      </c>
    </row>
    <row r="244" spans="1:20" ht="81" x14ac:dyDescent="0.2">
      <c r="A244" s="39">
        <v>1</v>
      </c>
      <c r="B244" s="39">
        <v>5</v>
      </c>
      <c r="C244" s="16">
        <v>5.8</v>
      </c>
      <c r="D244" s="40" t="s">
        <v>809</v>
      </c>
      <c r="E244" s="16" t="s">
        <v>223</v>
      </c>
      <c r="F244" s="7" t="s">
        <v>59</v>
      </c>
      <c r="G244" s="17" t="s">
        <v>794</v>
      </c>
      <c r="H244" s="17" t="s">
        <v>408</v>
      </c>
      <c r="I244" s="79" t="s">
        <v>58</v>
      </c>
      <c r="J244" s="17" t="s">
        <v>17</v>
      </c>
      <c r="K244" s="79" t="s">
        <v>461</v>
      </c>
      <c r="L244" s="17" t="s">
        <v>60</v>
      </c>
      <c r="M244" s="17" t="s">
        <v>1454</v>
      </c>
      <c r="N244" s="17" t="s">
        <v>870</v>
      </c>
      <c r="O244" s="79" t="s">
        <v>567</v>
      </c>
      <c r="P244" s="79" t="s">
        <v>63</v>
      </c>
      <c r="Q244" s="17" t="s">
        <v>64</v>
      </c>
      <c r="R244" s="79" t="s">
        <v>847</v>
      </c>
      <c r="S244" s="91">
        <v>203317</v>
      </c>
      <c r="T244" s="178"/>
    </row>
    <row r="245" spans="1:20" ht="81" x14ac:dyDescent="0.2">
      <c r="A245" s="39">
        <v>1</v>
      </c>
      <c r="B245" s="39">
        <v>5</v>
      </c>
      <c r="C245" s="16">
        <v>5.8</v>
      </c>
      <c r="D245" s="40" t="s">
        <v>809</v>
      </c>
      <c r="E245" s="16" t="s">
        <v>223</v>
      </c>
      <c r="F245" s="7" t="s">
        <v>59</v>
      </c>
      <c r="G245" s="17" t="s">
        <v>794</v>
      </c>
      <c r="H245" s="17" t="s">
        <v>408</v>
      </c>
      <c r="I245" s="79" t="s">
        <v>58</v>
      </c>
      <c r="J245" s="17" t="s">
        <v>17</v>
      </c>
      <c r="K245" s="79" t="s">
        <v>461</v>
      </c>
      <c r="L245" s="17" t="s">
        <v>60</v>
      </c>
      <c r="M245" s="17" t="s">
        <v>1454</v>
      </c>
      <c r="N245" s="17" t="s">
        <v>871</v>
      </c>
      <c r="O245" s="79" t="s">
        <v>567</v>
      </c>
      <c r="P245" s="79" t="s">
        <v>69</v>
      </c>
      <c r="Q245" s="17" t="s">
        <v>70</v>
      </c>
      <c r="R245" s="39" t="s">
        <v>847</v>
      </c>
      <c r="S245" s="91">
        <v>20331</v>
      </c>
      <c r="T245" s="177">
        <f>S245/S246</f>
        <v>9.9996557100488395E-2</v>
      </c>
    </row>
    <row r="246" spans="1:20" ht="81" x14ac:dyDescent="0.2">
      <c r="A246" s="39">
        <v>1</v>
      </c>
      <c r="B246" s="39">
        <v>5</v>
      </c>
      <c r="C246" s="16">
        <v>5.8</v>
      </c>
      <c r="D246" s="40" t="s">
        <v>809</v>
      </c>
      <c r="E246" s="16" t="s">
        <v>223</v>
      </c>
      <c r="F246" s="7" t="s">
        <v>59</v>
      </c>
      <c r="G246" s="17" t="s">
        <v>794</v>
      </c>
      <c r="H246" s="17" t="s">
        <v>408</v>
      </c>
      <c r="I246" s="79" t="s">
        <v>58</v>
      </c>
      <c r="J246" s="17" t="s">
        <v>17</v>
      </c>
      <c r="K246" s="79" t="s">
        <v>461</v>
      </c>
      <c r="L246" s="17" t="s">
        <v>60</v>
      </c>
      <c r="M246" s="17" t="s">
        <v>1454</v>
      </c>
      <c r="N246" s="17" t="s">
        <v>871</v>
      </c>
      <c r="O246" s="79" t="s">
        <v>567</v>
      </c>
      <c r="P246" s="79" t="s">
        <v>63</v>
      </c>
      <c r="Q246" s="17" t="s">
        <v>64</v>
      </c>
      <c r="R246" s="39" t="s">
        <v>847</v>
      </c>
      <c r="S246" s="91">
        <v>203317</v>
      </c>
      <c r="T246" s="178"/>
    </row>
    <row r="247" spans="1:20" ht="27" x14ac:dyDescent="0.2">
      <c r="A247" s="39">
        <v>1</v>
      </c>
      <c r="B247" s="39">
        <v>5</v>
      </c>
      <c r="C247" s="16">
        <v>5.8</v>
      </c>
      <c r="D247" s="40" t="s">
        <v>809</v>
      </c>
      <c r="E247" s="16" t="s">
        <v>41</v>
      </c>
      <c r="F247" s="7" t="s">
        <v>59</v>
      </c>
      <c r="G247" s="17" t="s">
        <v>794</v>
      </c>
      <c r="H247" s="17" t="s">
        <v>408</v>
      </c>
      <c r="I247" s="79" t="s">
        <v>22</v>
      </c>
      <c r="J247" s="17" t="s">
        <v>13</v>
      </c>
      <c r="K247" s="79" t="s">
        <v>459</v>
      </c>
      <c r="L247" s="17" t="s">
        <v>95</v>
      </c>
      <c r="M247" s="17" t="s">
        <v>1316</v>
      </c>
      <c r="N247" s="17" t="s">
        <v>872</v>
      </c>
      <c r="O247" s="79" t="s">
        <v>567</v>
      </c>
      <c r="P247" s="79" t="s">
        <v>96</v>
      </c>
      <c r="Q247" s="17" t="s">
        <v>97</v>
      </c>
      <c r="R247" s="39" t="s">
        <v>847</v>
      </c>
      <c r="S247" s="92" t="s">
        <v>1301</v>
      </c>
      <c r="T247" s="162" t="s">
        <v>1301</v>
      </c>
    </row>
    <row r="248" spans="1:20" ht="27" x14ac:dyDescent="0.2">
      <c r="A248" s="39">
        <v>1</v>
      </c>
      <c r="B248" s="39">
        <v>5</v>
      </c>
      <c r="C248" s="39">
        <v>5.8</v>
      </c>
      <c r="D248" s="40" t="s">
        <v>809</v>
      </c>
      <c r="E248" s="39" t="s">
        <v>41</v>
      </c>
      <c r="F248" s="7" t="s">
        <v>59</v>
      </c>
      <c r="G248" s="17" t="s">
        <v>794</v>
      </c>
      <c r="H248" s="17" t="s">
        <v>408</v>
      </c>
      <c r="I248" s="79" t="s">
        <v>22</v>
      </c>
      <c r="J248" s="17" t="s">
        <v>13</v>
      </c>
      <c r="K248" s="79" t="s">
        <v>459</v>
      </c>
      <c r="L248" s="17" t="s">
        <v>95</v>
      </c>
      <c r="M248" s="17" t="s">
        <v>1316</v>
      </c>
      <c r="N248" s="17" t="s">
        <v>872</v>
      </c>
      <c r="O248" s="79" t="s">
        <v>567</v>
      </c>
      <c r="P248" s="79" t="s">
        <v>98</v>
      </c>
      <c r="Q248" s="17" t="s">
        <v>99</v>
      </c>
      <c r="R248" s="39" t="s">
        <v>847</v>
      </c>
      <c r="S248" s="92" t="s">
        <v>1301</v>
      </c>
      <c r="T248" s="164"/>
    </row>
    <row r="249" spans="1:20" ht="27" x14ac:dyDescent="0.2">
      <c r="A249" s="39">
        <v>1</v>
      </c>
      <c r="B249" s="39">
        <v>5</v>
      </c>
      <c r="C249" s="39">
        <v>5.8</v>
      </c>
      <c r="D249" s="40" t="s">
        <v>809</v>
      </c>
      <c r="E249" s="39" t="s">
        <v>9</v>
      </c>
      <c r="F249" s="7" t="s">
        <v>59</v>
      </c>
      <c r="G249" s="17" t="s">
        <v>794</v>
      </c>
      <c r="H249" s="17" t="s">
        <v>408</v>
      </c>
      <c r="I249" s="79" t="s">
        <v>22</v>
      </c>
      <c r="J249" s="17" t="s">
        <v>13</v>
      </c>
      <c r="K249" s="79" t="s">
        <v>849</v>
      </c>
      <c r="L249" s="17" t="s">
        <v>90</v>
      </c>
      <c r="M249" s="17" t="s">
        <v>1323</v>
      </c>
      <c r="N249" s="17" t="s">
        <v>873</v>
      </c>
      <c r="O249" s="79" t="s">
        <v>567</v>
      </c>
      <c r="P249" s="79" t="s">
        <v>91</v>
      </c>
      <c r="Q249" s="17" t="s">
        <v>92</v>
      </c>
      <c r="R249" s="39" t="s">
        <v>847</v>
      </c>
      <c r="S249" s="96">
        <v>158893</v>
      </c>
      <c r="T249" s="146">
        <f>S249/S250</f>
        <v>0.62094016593002488</v>
      </c>
    </row>
    <row r="250" spans="1:20" ht="27" x14ac:dyDescent="0.2">
      <c r="A250" s="39">
        <v>1</v>
      </c>
      <c r="B250" s="39">
        <v>5</v>
      </c>
      <c r="C250" s="39">
        <v>5.8</v>
      </c>
      <c r="D250" s="40" t="s">
        <v>809</v>
      </c>
      <c r="E250" s="39" t="s">
        <v>9</v>
      </c>
      <c r="F250" s="7" t="s">
        <v>59</v>
      </c>
      <c r="G250" s="17" t="s">
        <v>794</v>
      </c>
      <c r="H250" s="17" t="s">
        <v>408</v>
      </c>
      <c r="I250" s="79" t="s">
        <v>22</v>
      </c>
      <c r="J250" s="17" t="s">
        <v>13</v>
      </c>
      <c r="K250" s="79" t="s">
        <v>849</v>
      </c>
      <c r="L250" s="17" t="s">
        <v>90</v>
      </c>
      <c r="M250" s="17" t="s">
        <v>1323</v>
      </c>
      <c r="N250" s="17" t="s">
        <v>873</v>
      </c>
      <c r="O250" s="79" t="s">
        <v>567</v>
      </c>
      <c r="P250" s="79" t="s">
        <v>93</v>
      </c>
      <c r="Q250" s="17" t="s">
        <v>94</v>
      </c>
      <c r="R250" s="39" t="s">
        <v>847</v>
      </c>
      <c r="S250" s="96">
        <v>255891</v>
      </c>
      <c r="T250" s="147"/>
    </row>
    <row r="251" spans="1:20" ht="60" customHeight="1" x14ac:dyDescent="0.2">
      <c r="A251" s="39">
        <v>2</v>
      </c>
      <c r="B251" s="20">
        <v>6</v>
      </c>
      <c r="C251" s="16">
        <v>6.1</v>
      </c>
      <c r="D251" s="40" t="s">
        <v>288</v>
      </c>
      <c r="E251" s="39" t="s">
        <v>9</v>
      </c>
      <c r="F251" s="7" t="s">
        <v>56</v>
      </c>
      <c r="G251" s="19" t="s">
        <v>1160</v>
      </c>
      <c r="H251" s="19" t="s">
        <v>408</v>
      </c>
      <c r="I251" s="12" t="s">
        <v>22</v>
      </c>
      <c r="J251" s="17" t="s">
        <v>13</v>
      </c>
      <c r="K251" s="12" t="s">
        <v>566</v>
      </c>
      <c r="L251" s="19" t="s">
        <v>382</v>
      </c>
      <c r="M251" s="13" t="s">
        <v>1322</v>
      </c>
      <c r="N251" s="19" t="s">
        <v>1275</v>
      </c>
      <c r="O251" s="12" t="s">
        <v>567</v>
      </c>
      <c r="P251" s="79" t="s">
        <v>383</v>
      </c>
      <c r="Q251" s="17" t="s">
        <v>384</v>
      </c>
      <c r="R251" s="39" t="s">
        <v>620</v>
      </c>
      <c r="S251" s="106">
        <v>0</v>
      </c>
      <c r="T251" s="146">
        <f>S251/S252</f>
        <v>0</v>
      </c>
    </row>
    <row r="252" spans="1:20" ht="49.5" customHeight="1" x14ac:dyDescent="0.2">
      <c r="A252" s="39">
        <v>2</v>
      </c>
      <c r="B252" s="20">
        <v>6</v>
      </c>
      <c r="C252" s="16">
        <v>6.1</v>
      </c>
      <c r="D252" s="40" t="s">
        <v>288</v>
      </c>
      <c r="E252" s="39" t="s">
        <v>9</v>
      </c>
      <c r="F252" s="7" t="s">
        <v>11</v>
      </c>
      <c r="G252" s="19" t="s">
        <v>759</v>
      </c>
      <c r="H252" s="19" t="s">
        <v>408</v>
      </c>
      <c r="I252" s="12" t="s">
        <v>22</v>
      </c>
      <c r="J252" s="17" t="s">
        <v>13</v>
      </c>
      <c r="K252" s="12" t="s">
        <v>566</v>
      </c>
      <c r="L252" s="19" t="s">
        <v>382</v>
      </c>
      <c r="M252" s="13" t="s">
        <v>1322</v>
      </c>
      <c r="N252" s="19" t="s">
        <v>1275</v>
      </c>
      <c r="O252" s="12" t="s">
        <v>567</v>
      </c>
      <c r="P252" s="79" t="s">
        <v>1299</v>
      </c>
      <c r="Q252" s="17" t="s">
        <v>1300</v>
      </c>
      <c r="R252" s="39" t="s">
        <v>620</v>
      </c>
      <c r="S252" s="94">
        <v>895168770.19299996</v>
      </c>
      <c r="T252" s="147"/>
    </row>
    <row r="253" spans="1:20" ht="44.25" customHeight="1" x14ac:dyDescent="0.2">
      <c r="A253" s="39">
        <v>2</v>
      </c>
      <c r="B253" s="39">
        <v>6</v>
      </c>
      <c r="C253" s="39">
        <v>6.1</v>
      </c>
      <c r="D253" s="47" t="s">
        <v>1026</v>
      </c>
      <c r="E253" s="39" t="s">
        <v>41</v>
      </c>
      <c r="F253" s="7" t="s">
        <v>59</v>
      </c>
      <c r="G253" s="17" t="s">
        <v>794</v>
      </c>
      <c r="H253" s="17" t="s">
        <v>576</v>
      </c>
      <c r="I253" s="79" t="s">
        <v>10</v>
      </c>
      <c r="J253" s="17" t="s">
        <v>13</v>
      </c>
      <c r="K253" s="79" t="s">
        <v>825</v>
      </c>
      <c r="L253" s="17" t="s">
        <v>1027</v>
      </c>
      <c r="M253" s="7" t="s">
        <v>1379</v>
      </c>
      <c r="N253" s="17" t="s">
        <v>1028</v>
      </c>
      <c r="O253" s="79" t="s">
        <v>567</v>
      </c>
      <c r="P253" s="79" t="s">
        <v>1029</v>
      </c>
      <c r="Q253" s="17" t="s">
        <v>1030</v>
      </c>
      <c r="R253" s="79" t="s">
        <v>810</v>
      </c>
      <c r="S253" s="92" t="s">
        <v>1301</v>
      </c>
      <c r="T253" s="162" t="s">
        <v>1301</v>
      </c>
    </row>
    <row r="254" spans="1:20" ht="50.25" customHeight="1" x14ac:dyDescent="0.2">
      <c r="A254" s="39">
        <v>2</v>
      </c>
      <c r="B254" s="39">
        <v>6</v>
      </c>
      <c r="C254" s="39">
        <v>6.1</v>
      </c>
      <c r="D254" s="47" t="s">
        <v>1026</v>
      </c>
      <c r="E254" s="39" t="s">
        <v>41</v>
      </c>
      <c r="F254" s="7" t="s">
        <v>59</v>
      </c>
      <c r="G254" s="17" t="s">
        <v>794</v>
      </c>
      <c r="H254" s="17" t="s">
        <v>576</v>
      </c>
      <c r="I254" s="79" t="s">
        <v>10</v>
      </c>
      <c r="J254" s="17" t="s">
        <v>13</v>
      </c>
      <c r="K254" s="79" t="s">
        <v>825</v>
      </c>
      <c r="L254" s="17" t="s">
        <v>1027</v>
      </c>
      <c r="M254" s="7" t="s">
        <v>1379</v>
      </c>
      <c r="N254" s="17" t="s">
        <v>1028</v>
      </c>
      <c r="O254" s="79" t="s">
        <v>567</v>
      </c>
      <c r="P254" s="79" t="s">
        <v>1031</v>
      </c>
      <c r="Q254" s="17" t="s">
        <v>1276</v>
      </c>
      <c r="R254" s="79" t="s">
        <v>810</v>
      </c>
      <c r="S254" s="92" t="s">
        <v>1301</v>
      </c>
      <c r="T254" s="164"/>
    </row>
    <row r="255" spans="1:20" ht="55.5" customHeight="1" x14ac:dyDescent="0.2">
      <c r="A255" s="39">
        <v>2</v>
      </c>
      <c r="B255" s="39">
        <v>6</v>
      </c>
      <c r="C255" s="39">
        <v>6.1</v>
      </c>
      <c r="D255" s="47" t="s">
        <v>1026</v>
      </c>
      <c r="E255" s="16" t="s">
        <v>571</v>
      </c>
      <c r="F255" s="7" t="s">
        <v>59</v>
      </c>
      <c r="G255" s="17" t="s">
        <v>794</v>
      </c>
      <c r="H255" s="67" t="s">
        <v>408</v>
      </c>
      <c r="I255" s="79" t="s">
        <v>22</v>
      </c>
      <c r="J255" s="17" t="s">
        <v>13</v>
      </c>
      <c r="K255" s="79" t="s">
        <v>825</v>
      </c>
      <c r="L255" s="19" t="s">
        <v>1032</v>
      </c>
      <c r="M255" s="19" t="s">
        <v>1380</v>
      </c>
      <c r="N255" s="17" t="s">
        <v>1033</v>
      </c>
      <c r="O255" s="79" t="s">
        <v>567</v>
      </c>
      <c r="P255" s="43" t="s">
        <v>1034</v>
      </c>
      <c r="Q255" s="17" t="s">
        <v>1035</v>
      </c>
      <c r="R255" s="79" t="s">
        <v>848</v>
      </c>
      <c r="S255" s="92" t="s">
        <v>1301</v>
      </c>
      <c r="T255" s="162" t="s">
        <v>1301</v>
      </c>
    </row>
    <row r="256" spans="1:20" ht="51.75" customHeight="1" x14ac:dyDescent="0.2">
      <c r="A256" s="39">
        <v>2</v>
      </c>
      <c r="B256" s="39">
        <v>6</v>
      </c>
      <c r="C256" s="39">
        <v>6.1</v>
      </c>
      <c r="D256" s="47" t="s">
        <v>1026</v>
      </c>
      <c r="E256" s="16" t="s">
        <v>571</v>
      </c>
      <c r="F256" s="7" t="s">
        <v>59</v>
      </c>
      <c r="G256" s="17" t="s">
        <v>794</v>
      </c>
      <c r="H256" s="67" t="s">
        <v>408</v>
      </c>
      <c r="I256" s="79" t="s">
        <v>22</v>
      </c>
      <c r="J256" s="17" t="s">
        <v>13</v>
      </c>
      <c r="K256" s="79" t="s">
        <v>825</v>
      </c>
      <c r="L256" s="19" t="s">
        <v>1032</v>
      </c>
      <c r="M256" s="19" t="s">
        <v>1380</v>
      </c>
      <c r="N256" s="17" t="s">
        <v>1033</v>
      </c>
      <c r="O256" s="79" t="s">
        <v>567</v>
      </c>
      <c r="P256" s="43" t="s">
        <v>1036</v>
      </c>
      <c r="Q256" s="17" t="s">
        <v>1037</v>
      </c>
      <c r="R256" s="79" t="s">
        <v>848</v>
      </c>
      <c r="S256" s="92" t="s">
        <v>1301</v>
      </c>
      <c r="T256" s="164"/>
    </row>
    <row r="257" spans="1:20" ht="45" x14ac:dyDescent="0.2">
      <c r="A257" s="39">
        <v>2</v>
      </c>
      <c r="B257" s="39">
        <v>6</v>
      </c>
      <c r="C257" s="39">
        <v>6.2</v>
      </c>
      <c r="D257" s="47" t="s">
        <v>1038</v>
      </c>
      <c r="E257" s="39" t="s">
        <v>1496</v>
      </c>
      <c r="F257" s="7" t="s">
        <v>1039</v>
      </c>
      <c r="G257" s="19" t="s">
        <v>618</v>
      </c>
      <c r="H257" s="67" t="s">
        <v>408</v>
      </c>
      <c r="I257" s="12" t="s">
        <v>22</v>
      </c>
      <c r="J257" s="17" t="s">
        <v>17</v>
      </c>
      <c r="K257" s="12" t="s">
        <v>825</v>
      </c>
      <c r="L257" s="19" t="s">
        <v>1040</v>
      </c>
      <c r="M257" s="19" t="s">
        <v>1386</v>
      </c>
      <c r="N257" s="19" t="s">
        <v>1041</v>
      </c>
      <c r="O257" s="12" t="s">
        <v>619</v>
      </c>
      <c r="P257" s="14" t="s">
        <v>1044</v>
      </c>
      <c r="Q257" s="17" t="s">
        <v>1045</v>
      </c>
      <c r="R257" s="39" t="s">
        <v>620</v>
      </c>
      <c r="S257" s="106">
        <v>0</v>
      </c>
      <c r="T257" s="218">
        <v>0</v>
      </c>
    </row>
    <row r="258" spans="1:20" ht="45" x14ac:dyDescent="0.2">
      <c r="A258" s="39">
        <v>2</v>
      </c>
      <c r="B258" s="39">
        <v>6</v>
      </c>
      <c r="C258" s="39">
        <v>6.2</v>
      </c>
      <c r="D258" s="47" t="s">
        <v>1038</v>
      </c>
      <c r="E258" s="39" t="s">
        <v>1496</v>
      </c>
      <c r="F258" s="7" t="s">
        <v>1039</v>
      </c>
      <c r="G258" s="19" t="s">
        <v>618</v>
      </c>
      <c r="H258" s="67" t="s">
        <v>408</v>
      </c>
      <c r="I258" s="12" t="s">
        <v>22</v>
      </c>
      <c r="J258" s="17" t="s">
        <v>17</v>
      </c>
      <c r="K258" s="12" t="s">
        <v>825</v>
      </c>
      <c r="L258" s="19" t="s">
        <v>1040</v>
      </c>
      <c r="M258" s="19" t="s">
        <v>1386</v>
      </c>
      <c r="N258" s="19" t="s">
        <v>1041</v>
      </c>
      <c r="O258" s="12" t="s">
        <v>619</v>
      </c>
      <c r="P258" s="14" t="s">
        <v>1042</v>
      </c>
      <c r="Q258" s="21" t="s">
        <v>1043</v>
      </c>
      <c r="R258" s="39" t="s">
        <v>620</v>
      </c>
      <c r="S258" s="106">
        <v>0</v>
      </c>
      <c r="T258" s="219"/>
    </row>
    <row r="259" spans="1:20" ht="57.75" customHeight="1" x14ac:dyDescent="0.2">
      <c r="A259" s="39">
        <v>2</v>
      </c>
      <c r="B259" s="39">
        <v>6</v>
      </c>
      <c r="C259" s="39">
        <v>6.2</v>
      </c>
      <c r="D259" s="47" t="s">
        <v>1038</v>
      </c>
      <c r="E259" s="39" t="s">
        <v>41</v>
      </c>
      <c r="F259" s="7" t="s">
        <v>109</v>
      </c>
      <c r="G259" s="19" t="s">
        <v>689</v>
      </c>
      <c r="H259" s="19" t="s">
        <v>576</v>
      </c>
      <c r="I259" s="12" t="s">
        <v>22</v>
      </c>
      <c r="J259" s="17" t="s">
        <v>13</v>
      </c>
      <c r="K259" s="12" t="s">
        <v>825</v>
      </c>
      <c r="L259" s="19" t="s">
        <v>1046</v>
      </c>
      <c r="M259" s="19" t="s">
        <v>1384</v>
      </c>
      <c r="N259" s="19" t="s">
        <v>1047</v>
      </c>
      <c r="O259" s="12" t="s">
        <v>567</v>
      </c>
      <c r="P259" s="14" t="s">
        <v>1048</v>
      </c>
      <c r="Q259" s="21" t="s">
        <v>1049</v>
      </c>
      <c r="R259" s="39" t="s">
        <v>705</v>
      </c>
      <c r="S259" s="92" t="s">
        <v>1301</v>
      </c>
      <c r="T259" s="162" t="s">
        <v>1301</v>
      </c>
    </row>
    <row r="260" spans="1:20" ht="60.75" customHeight="1" x14ac:dyDescent="0.2">
      <c r="A260" s="39">
        <v>2</v>
      </c>
      <c r="B260" s="39">
        <v>6</v>
      </c>
      <c r="C260" s="39">
        <v>6.2</v>
      </c>
      <c r="D260" s="47" t="s">
        <v>1038</v>
      </c>
      <c r="E260" s="39" t="s">
        <v>41</v>
      </c>
      <c r="F260" s="7" t="s">
        <v>109</v>
      </c>
      <c r="G260" s="19" t="s">
        <v>689</v>
      </c>
      <c r="H260" s="19" t="s">
        <v>576</v>
      </c>
      <c r="I260" s="12" t="s">
        <v>22</v>
      </c>
      <c r="J260" s="17" t="s">
        <v>13</v>
      </c>
      <c r="K260" s="12" t="s">
        <v>825</v>
      </c>
      <c r="L260" s="19" t="s">
        <v>1046</v>
      </c>
      <c r="M260" s="19" t="s">
        <v>1384</v>
      </c>
      <c r="N260" s="19" t="s">
        <v>1047</v>
      </c>
      <c r="O260" s="12" t="s">
        <v>567</v>
      </c>
      <c r="P260" s="14" t="s">
        <v>1050</v>
      </c>
      <c r="Q260" s="21" t="s">
        <v>1051</v>
      </c>
      <c r="R260" s="39" t="s">
        <v>705</v>
      </c>
      <c r="S260" s="92" t="s">
        <v>1301</v>
      </c>
      <c r="T260" s="164"/>
    </row>
    <row r="261" spans="1:20" ht="36" x14ac:dyDescent="0.2">
      <c r="A261" s="39">
        <v>2</v>
      </c>
      <c r="B261" s="39">
        <v>7</v>
      </c>
      <c r="C261" s="39">
        <v>7.1</v>
      </c>
      <c r="D261" s="47" t="s">
        <v>354</v>
      </c>
      <c r="E261" s="16" t="s">
        <v>1496</v>
      </c>
      <c r="F261" s="7" t="s">
        <v>56</v>
      </c>
      <c r="G261" s="19" t="s">
        <v>618</v>
      </c>
      <c r="H261" s="67" t="s">
        <v>408</v>
      </c>
      <c r="I261" s="12" t="s">
        <v>22</v>
      </c>
      <c r="J261" s="17" t="s">
        <v>17</v>
      </c>
      <c r="K261" s="12" t="s">
        <v>825</v>
      </c>
      <c r="L261" s="19" t="s">
        <v>1052</v>
      </c>
      <c r="M261" s="19" t="s">
        <v>1385</v>
      </c>
      <c r="N261" s="19" t="s">
        <v>1053</v>
      </c>
      <c r="O261" s="12" t="s">
        <v>567</v>
      </c>
      <c r="P261" s="14" t="s">
        <v>330</v>
      </c>
      <c r="Q261" s="15" t="s">
        <v>538</v>
      </c>
      <c r="R261" s="79" t="s">
        <v>620</v>
      </c>
      <c r="S261" s="106">
        <v>5847096</v>
      </c>
      <c r="T261" s="177">
        <f>S261/S262</f>
        <v>0.46114681805283725</v>
      </c>
    </row>
    <row r="262" spans="1:20" ht="36" x14ac:dyDescent="0.2">
      <c r="A262" s="39">
        <v>2</v>
      </c>
      <c r="B262" s="39">
        <v>7</v>
      </c>
      <c r="C262" s="39">
        <v>7.1</v>
      </c>
      <c r="D262" s="47" t="s">
        <v>354</v>
      </c>
      <c r="E262" s="16" t="s">
        <v>1496</v>
      </c>
      <c r="F262" s="7" t="s">
        <v>56</v>
      </c>
      <c r="G262" s="19" t="s">
        <v>618</v>
      </c>
      <c r="H262" s="67" t="s">
        <v>408</v>
      </c>
      <c r="I262" s="12" t="s">
        <v>22</v>
      </c>
      <c r="J262" s="17" t="s">
        <v>17</v>
      </c>
      <c r="K262" s="12" t="s">
        <v>825</v>
      </c>
      <c r="L262" s="19" t="s">
        <v>1052</v>
      </c>
      <c r="M262" s="19" t="s">
        <v>1385</v>
      </c>
      <c r="N262" s="19" t="s">
        <v>1053</v>
      </c>
      <c r="O262" s="12" t="s">
        <v>567</v>
      </c>
      <c r="P262" s="14" t="s">
        <v>329</v>
      </c>
      <c r="Q262" s="15" t="s">
        <v>537</v>
      </c>
      <c r="R262" s="79" t="s">
        <v>620</v>
      </c>
      <c r="S262" s="106">
        <v>12679467.300000001</v>
      </c>
      <c r="T262" s="178"/>
    </row>
    <row r="263" spans="1:20" ht="36" x14ac:dyDescent="0.2">
      <c r="A263" s="39">
        <v>2</v>
      </c>
      <c r="B263" s="39">
        <v>7</v>
      </c>
      <c r="C263" s="39">
        <v>7.1</v>
      </c>
      <c r="D263" s="72" t="s">
        <v>354</v>
      </c>
      <c r="E263" s="16" t="s">
        <v>41</v>
      </c>
      <c r="F263" s="7" t="s">
        <v>109</v>
      </c>
      <c r="G263" s="19" t="s">
        <v>704</v>
      </c>
      <c r="H263" s="67" t="s">
        <v>408</v>
      </c>
      <c r="I263" s="12" t="s">
        <v>22</v>
      </c>
      <c r="J263" s="17" t="s">
        <v>13</v>
      </c>
      <c r="K263" s="12" t="s">
        <v>825</v>
      </c>
      <c r="L263" s="19" t="s">
        <v>1054</v>
      </c>
      <c r="M263" s="19" t="s">
        <v>1387</v>
      </c>
      <c r="N263" s="19" t="s">
        <v>1055</v>
      </c>
      <c r="O263" s="12" t="s">
        <v>567</v>
      </c>
      <c r="P263" s="14" t="s">
        <v>1056</v>
      </c>
      <c r="Q263" s="15" t="s">
        <v>1057</v>
      </c>
      <c r="R263" s="79" t="s">
        <v>1058</v>
      </c>
      <c r="S263" s="92" t="s">
        <v>1301</v>
      </c>
      <c r="T263" s="177" t="s">
        <v>1301</v>
      </c>
    </row>
    <row r="264" spans="1:20" ht="36" x14ac:dyDescent="0.2">
      <c r="A264" s="39">
        <v>2</v>
      </c>
      <c r="B264" s="39">
        <v>7</v>
      </c>
      <c r="C264" s="39">
        <v>7.1</v>
      </c>
      <c r="D264" s="47" t="s">
        <v>354</v>
      </c>
      <c r="E264" s="16" t="s">
        <v>41</v>
      </c>
      <c r="F264" s="7" t="s">
        <v>109</v>
      </c>
      <c r="G264" s="19" t="s">
        <v>704</v>
      </c>
      <c r="H264" s="67" t="s">
        <v>408</v>
      </c>
      <c r="I264" s="12" t="s">
        <v>22</v>
      </c>
      <c r="J264" s="17" t="s">
        <v>13</v>
      </c>
      <c r="K264" s="12" t="s">
        <v>825</v>
      </c>
      <c r="L264" s="19" t="s">
        <v>1054</v>
      </c>
      <c r="M264" s="19" t="s">
        <v>1387</v>
      </c>
      <c r="N264" s="19" t="s">
        <v>1059</v>
      </c>
      <c r="O264" s="12" t="s">
        <v>567</v>
      </c>
      <c r="P264" s="14" t="s">
        <v>1060</v>
      </c>
      <c r="Q264" s="15" t="s">
        <v>1061</v>
      </c>
      <c r="R264" s="79" t="s">
        <v>1058</v>
      </c>
      <c r="S264" s="92" t="s">
        <v>1301</v>
      </c>
      <c r="T264" s="178"/>
    </row>
    <row r="265" spans="1:20" ht="51" customHeight="1" x14ac:dyDescent="0.2">
      <c r="A265" s="39">
        <v>2</v>
      </c>
      <c r="B265" s="39">
        <v>8</v>
      </c>
      <c r="C265" s="39">
        <v>8.1</v>
      </c>
      <c r="D265" s="47" t="s">
        <v>143</v>
      </c>
      <c r="E265" s="16" t="s">
        <v>571</v>
      </c>
      <c r="F265" s="7" t="s">
        <v>1062</v>
      </c>
      <c r="G265" s="19" t="s">
        <v>429</v>
      </c>
      <c r="H265" s="67" t="s">
        <v>408</v>
      </c>
      <c r="I265" s="12" t="s">
        <v>22</v>
      </c>
      <c r="J265" s="17" t="s">
        <v>13</v>
      </c>
      <c r="K265" s="12" t="s">
        <v>825</v>
      </c>
      <c r="L265" s="19" t="s">
        <v>1063</v>
      </c>
      <c r="M265" s="19" t="s">
        <v>1388</v>
      </c>
      <c r="N265" s="19" t="s">
        <v>1605</v>
      </c>
      <c r="O265" s="12" t="s">
        <v>567</v>
      </c>
      <c r="P265" s="14" t="s">
        <v>1064</v>
      </c>
      <c r="Q265" s="21" t="s">
        <v>1065</v>
      </c>
      <c r="R265" s="79" t="s">
        <v>1066</v>
      </c>
      <c r="S265" s="96">
        <v>23276</v>
      </c>
      <c r="T265" s="177">
        <f>((S265-S266)/S266)</f>
        <v>-8.0436156763590394E-2</v>
      </c>
    </row>
    <row r="266" spans="1:20" ht="51" customHeight="1" x14ac:dyDescent="0.2">
      <c r="A266" s="39">
        <v>2</v>
      </c>
      <c r="B266" s="39">
        <v>8</v>
      </c>
      <c r="C266" s="39">
        <v>8.1</v>
      </c>
      <c r="D266" s="47" t="s">
        <v>143</v>
      </c>
      <c r="E266" s="16" t="s">
        <v>571</v>
      </c>
      <c r="F266" s="7" t="s">
        <v>1062</v>
      </c>
      <c r="G266" s="19" t="s">
        <v>429</v>
      </c>
      <c r="H266" s="67" t="s">
        <v>408</v>
      </c>
      <c r="I266" s="12" t="s">
        <v>22</v>
      </c>
      <c r="J266" s="17" t="s">
        <v>13</v>
      </c>
      <c r="K266" s="12" t="s">
        <v>825</v>
      </c>
      <c r="L266" s="19" t="s">
        <v>1063</v>
      </c>
      <c r="M266" s="19" t="s">
        <v>1388</v>
      </c>
      <c r="N266" s="19" t="s">
        <v>1605</v>
      </c>
      <c r="O266" s="12" t="s">
        <v>567</v>
      </c>
      <c r="P266" s="14" t="s">
        <v>1067</v>
      </c>
      <c r="Q266" s="21" t="s">
        <v>1068</v>
      </c>
      <c r="R266" s="79" t="s">
        <v>1066</v>
      </c>
      <c r="S266" s="96">
        <v>25312</v>
      </c>
      <c r="T266" s="178"/>
    </row>
    <row r="267" spans="1:20" ht="39" customHeight="1" x14ac:dyDescent="0.2">
      <c r="A267" s="39">
        <v>2</v>
      </c>
      <c r="B267" s="39">
        <v>8</v>
      </c>
      <c r="C267" s="39">
        <v>8.1</v>
      </c>
      <c r="D267" s="47" t="s">
        <v>143</v>
      </c>
      <c r="E267" s="16" t="s">
        <v>41</v>
      </c>
      <c r="F267" s="7" t="s">
        <v>1070</v>
      </c>
      <c r="G267" s="17" t="s">
        <v>1070</v>
      </c>
      <c r="H267" s="17" t="s">
        <v>576</v>
      </c>
      <c r="I267" s="79" t="s">
        <v>10</v>
      </c>
      <c r="J267" s="17" t="s">
        <v>13</v>
      </c>
      <c r="K267" s="79" t="s">
        <v>825</v>
      </c>
      <c r="L267" s="17" t="s">
        <v>1075</v>
      </c>
      <c r="M267" s="17" t="s">
        <v>1389</v>
      </c>
      <c r="N267" s="17" t="s">
        <v>1071</v>
      </c>
      <c r="O267" s="79" t="s">
        <v>567</v>
      </c>
      <c r="P267" s="14" t="s">
        <v>1072</v>
      </c>
      <c r="Q267" s="15" t="s">
        <v>1073</v>
      </c>
      <c r="R267" s="79" t="s">
        <v>1074</v>
      </c>
      <c r="S267" s="96">
        <v>145920</v>
      </c>
      <c r="T267" s="177">
        <f>S267/S268</f>
        <v>0.16873655727468259</v>
      </c>
    </row>
    <row r="268" spans="1:20" ht="39" customHeight="1" x14ac:dyDescent="0.2">
      <c r="A268" s="39">
        <v>2</v>
      </c>
      <c r="B268" s="39">
        <v>8</v>
      </c>
      <c r="C268" s="39">
        <v>8.1</v>
      </c>
      <c r="D268" s="47" t="s">
        <v>143</v>
      </c>
      <c r="E268" s="16" t="s">
        <v>41</v>
      </c>
      <c r="F268" s="7" t="s">
        <v>1039</v>
      </c>
      <c r="G268" s="17" t="s">
        <v>610</v>
      </c>
      <c r="H268" s="17" t="s">
        <v>576</v>
      </c>
      <c r="I268" s="79" t="s">
        <v>10</v>
      </c>
      <c r="J268" s="17" t="s">
        <v>13</v>
      </c>
      <c r="K268" s="79" t="s">
        <v>825</v>
      </c>
      <c r="L268" s="17" t="s">
        <v>1075</v>
      </c>
      <c r="M268" s="17" t="s">
        <v>1389</v>
      </c>
      <c r="N268" s="17" t="s">
        <v>1071</v>
      </c>
      <c r="O268" s="79" t="s">
        <v>567</v>
      </c>
      <c r="P268" s="14" t="s">
        <v>115</v>
      </c>
      <c r="Q268" s="15" t="s">
        <v>422</v>
      </c>
      <c r="R268" s="79" t="s">
        <v>1074</v>
      </c>
      <c r="S268" s="96">
        <v>864780</v>
      </c>
      <c r="T268" s="178"/>
    </row>
    <row r="269" spans="1:20" ht="51.75" customHeight="1" x14ac:dyDescent="0.2">
      <c r="A269" s="39">
        <v>2</v>
      </c>
      <c r="B269" s="39">
        <v>8</v>
      </c>
      <c r="C269" s="39">
        <v>8.1</v>
      </c>
      <c r="D269" s="72" t="s">
        <v>143</v>
      </c>
      <c r="E269" s="16" t="s">
        <v>41</v>
      </c>
      <c r="F269" s="7" t="s">
        <v>1070</v>
      </c>
      <c r="G269" s="19" t="s">
        <v>1070</v>
      </c>
      <c r="H269" s="19" t="s">
        <v>576</v>
      </c>
      <c r="I269" s="12" t="s">
        <v>10</v>
      </c>
      <c r="J269" s="17" t="s">
        <v>13</v>
      </c>
      <c r="K269" s="12" t="s">
        <v>825</v>
      </c>
      <c r="L269" s="135" t="s">
        <v>1076</v>
      </c>
      <c r="M269" s="136" t="s">
        <v>1390</v>
      </c>
      <c r="N269" s="19" t="s">
        <v>1077</v>
      </c>
      <c r="O269" s="12" t="s">
        <v>567</v>
      </c>
      <c r="P269" s="14" t="s">
        <v>1078</v>
      </c>
      <c r="Q269" s="15" t="s">
        <v>1079</v>
      </c>
      <c r="R269" s="79" t="s">
        <v>1080</v>
      </c>
      <c r="S269" s="92">
        <v>0</v>
      </c>
      <c r="T269" s="177">
        <v>0</v>
      </c>
    </row>
    <row r="270" spans="1:20" ht="51.75" customHeight="1" x14ac:dyDescent="0.2">
      <c r="A270" s="39">
        <v>2</v>
      </c>
      <c r="B270" s="39">
        <v>8</v>
      </c>
      <c r="C270" s="39">
        <v>8.1</v>
      </c>
      <c r="D270" s="72" t="s">
        <v>143</v>
      </c>
      <c r="E270" s="16" t="s">
        <v>41</v>
      </c>
      <c r="F270" s="7" t="s">
        <v>1070</v>
      </c>
      <c r="G270" s="17" t="s">
        <v>1070</v>
      </c>
      <c r="H270" s="17" t="s">
        <v>576</v>
      </c>
      <c r="I270" s="79" t="s">
        <v>10</v>
      </c>
      <c r="J270" s="17" t="s">
        <v>13</v>
      </c>
      <c r="K270" s="79" t="s">
        <v>825</v>
      </c>
      <c r="L270" s="135" t="s">
        <v>1076</v>
      </c>
      <c r="M270" s="136" t="s">
        <v>1390</v>
      </c>
      <c r="N270" s="17" t="s">
        <v>1081</v>
      </c>
      <c r="O270" s="79" t="s">
        <v>567</v>
      </c>
      <c r="P270" s="14" t="s">
        <v>1082</v>
      </c>
      <c r="Q270" s="15" t="s">
        <v>1083</v>
      </c>
      <c r="R270" s="79" t="s">
        <v>1080</v>
      </c>
      <c r="S270" s="92">
        <v>0</v>
      </c>
      <c r="T270" s="178"/>
    </row>
    <row r="271" spans="1:20" ht="41.25" customHeight="1" x14ac:dyDescent="0.2">
      <c r="A271" s="39">
        <v>2</v>
      </c>
      <c r="B271" s="39">
        <v>8</v>
      </c>
      <c r="C271" s="39">
        <v>8.1</v>
      </c>
      <c r="D271" s="72" t="s">
        <v>143</v>
      </c>
      <c r="E271" s="16" t="s">
        <v>223</v>
      </c>
      <c r="F271" s="7" t="s">
        <v>1039</v>
      </c>
      <c r="G271" s="17" t="s">
        <v>610</v>
      </c>
      <c r="H271" s="19" t="s">
        <v>576</v>
      </c>
      <c r="I271" s="12" t="s">
        <v>10</v>
      </c>
      <c r="J271" s="17" t="s">
        <v>13</v>
      </c>
      <c r="K271" s="12" t="s">
        <v>825</v>
      </c>
      <c r="L271" s="137" t="s">
        <v>529</v>
      </c>
      <c r="M271" s="135" t="s">
        <v>1425</v>
      </c>
      <c r="N271" s="19" t="s">
        <v>1424</v>
      </c>
      <c r="O271" s="12" t="s">
        <v>619</v>
      </c>
      <c r="P271" s="14" t="s">
        <v>115</v>
      </c>
      <c r="Q271" s="17" t="s">
        <v>1619</v>
      </c>
      <c r="R271" s="79" t="s">
        <v>623</v>
      </c>
      <c r="S271" s="96">
        <v>864780</v>
      </c>
      <c r="T271" s="146">
        <f>S271/S272</f>
        <v>7.7339617522198967E-3</v>
      </c>
    </row>
    <row r="272" spans="1:20" ht="41.25" customHeight="1" x14ac:dyDescent="0.2">
      <c r="A272" s="39">
        <v>2</v>
      </c>
      <c r="B272" s="39">
        <v>8</v>
      </c>
      <c r="C272" s="39">
        <v>8.1</v>
      </c>
      <c r="D272" s="72" t="s">
        <v>143</v>
      </c>
      <c r="E272" s="16" t="s">
        <v>223</v>
      </c>
      <c r="F272" s="7" t="s">
        <v>56</v>
      </c>
      <c r="G272" s="19" t="s">
        <v>618</v>
      </c>
      <c r="H272" s="19" t="s">
        <v>576</v>
      </c>
      <c r="I272" s="12" t="s">
        <v>10</v>
      </c>
      <c r="J272" s="17" t="s">
        <v>13</v>
      </c>
      <c r="K272" s="12" t="s">
        <v>825</v>
      </c>
      <c r="L272" s="137" t="s">
        <v>529</v>
      </c>
      <c r="M272" s="135" t="s">
        <v>1425</v>
      </c>
      <c r="N272" s="19" t="s">
        <v>1424</v>
      </c>
      <c r="O272" s="12" t="s">
        <v>619</v>
      </c>
      <c r="P272" s="14" t="s">
        <v>1084</v>
      </c>
      <c r="Q272" s="17" t="s">
        <v>1085</v>
      </c>
      <c r="R272" s="79" t="s">
        <v>620</v>
      </c>
      <c r="S272" s="106">
        <v>111815913.72</v>
      </c>
      <c r="T272" s="147"/>
    </row>
    <row r="273" spans="1:20" ht="56.25" customHeight="1" x14ac:dyDescent="0.2">
      <c r="A273" s="39">
        <v>2</v>
      </c>
      <c r="B273" s="39">
        <v>8</v>
      </c>
      <c r="C273" s="39">
        <v>8.1</v>
      </c>
      <c r="D273" s="47" t="s">
        <v>143</v>
      </c>
      <c r="E273" s="16" t="s">
        <v>571</v>
      </c>
      <c r="F273" s="7" t="s">
        <v>429</v>
      </c>
      <c r="G273" s="19" t="s">
        <v>429</v>
      </c>
      <c r="H273" s="19" t="s">
        <v>408</v>
      </c>
      <c r="I273" s="12" t="s">
        <v>22</v>
      </c>
      <c r="J273" s="17" t="s">
        <v>13</v>
      </c>
      <c r="K273" s="12" t="s">
        <v>825</v>
      </c>
      <c r="L273" s="17" t="s">
        <v>1296</v>
      </c>
      <c r="M273" s="7" t="s">
        <v>1391</v>
      </c>
      <c r="N273" s="19" t="s">
        <v>1297</v>
      </c>
      <c r="O273" s="12" t="s">
        <v>567</v>
      </c>
      <c r="P273" s="79" t="s">
        <v>1294</v>
      </c>
      <c r="Q273" s="17" t="s">
        <v>1292</v>
      </c>
      <c r="R273" s="138" t="s">
        <v>1143</v>
      </c>
      <c r="S273" s="96">
        <v>8487</v>
      </c>
      <c r="T273" s="177">
        <f>((S273-S274)/S274)</f>
        <v>0.9755586592178771</v>
      </c>
    </row>
    <row r="274" spans="1:20" ht="56.25" customHeight="1" x14ac:dyDescent="0.2">
      <c r="A274" s="39">
        <v>2</v>
      </c>
      <c r="B274" s="39">
        <v>8</v>
      </c>
      <c r="C274" s="39">
        <v>8.1</v>
      </c>
      <c r="D274" s="47" t="s">
        <v>143</v>
      </c>
      <c r="E274" s="16" t="s">
        <v>571</v>
      </c>
      <c r="F274" s="7" t="s">
        <v>429</v>
      </c>
      <c r="G274" s="19" t="s">
        <v>429</v>
      </c>
      <c r="H274" s="19" t="s">
        <v>408</v>
      </c>
      <c r="I274" s="12" t="s">
        <v>22</v>
      </c>
      <c r="J274" s="17" t="s">
        <v>13</v>
      </c>
      <c r="K274" s="12" t="s">
        <v>825</v>
      </c>
      <c r="L274" s="17" t="s">
        <v>1296</v>
      </c>
      <c r="M274" s="90" t="s">
        <v>1391</v>
      </c>
      <c r="N274" s="19" t="s">
        <v>1297</v>
      </c>
      <c r="O274" s="12" t="s">
        <v>567</v>
      </c>
      <c r="P274" s="79" t="s">
        <v>1295</v>
      </c>
      <c r="Q274" s="17" t="s">
        <v>1293</v>
      </c>
      <c r="R274" s="138" t="s">
        <v>1143</v>
      </c>
      <c r="S274" s="96">
        <v>4296</v>
      </c>
      <c r="T274" s="178"/>
    </row>
    <row r="275" spans="1:20" ht="66" customHeight="1" x14ac:dyDescent="0.2">
      <c r="A275" s="39">
        <v>2</v>
      </c>
      <c r="B275" s="39">
        <v>8</v>
      </c>
      <c r="C275" s="39">
        <v>8.1</v>
      </c>
      <c r="D275" s="47" t="s">
        <v>143</v>
      </c>
      <c r="E275" s="39" t="s">
        <v>571</v>
      </c>
      <c r="F275" s="7" t="s">
        <v>429</v>
      </c>
      <c r="G275" s="17" t="s">
        <v>429</v>
      </c>
      <c r="H275" s="17" t="s">
        <v>408</v>
      </c>
      <c r="I275" s="79" t="s">
        <v>22</v>
      </c>
      <c r="J275" s="17" t="s">
        <v>13</v>
      </c>
      <c r="K275" s="79" t="s">
        <v>825</v>
      </c>
      <c r="L275" s="17" t="s">
        <v>1087</v>
      </c>
      <c r="M275" s="17" t="s">
        <v>1392</v>
      </c>
      <c r="N275" s="17" t="s">
        <v>1088</v>
      </c>
      <c r="O275" s="79" t="s">
        <v>567</v>
      </c>
      <c r="P275" s="79" t="s">
        <v>1091</v>
      </c>
      <c r="Q275" s="17" t="s">
        <v>1092</v>
      </c>
      <c r="R275" s="49" t="s">
        <v>875</v>
      </c>
      <c r="S275" s="96">
        <v>5064</v>
      </c>
      <c r="T275" s="177">
        <f>((S275-S276)/S276)</f>
        <v>-0.50054245980865963</v>
      </c>
    </row>
    <row r="276" spans="1:20" ht="66" customHeight="1" x14ac:dyDescent="0.2">
      <c r="A276" s="39">
        <v>2</v>
      </c>
      <c r="B276" s="39">
        <v>8</v>
      </c>
      <c r="C276" s="39">
        <v>8.1</v>
      </c>
      <c r="D276" s="47" t="s">
        <v>143</v>
      </c>
      <c r="E276" s="39" t="s">
        <v>571</v>
      </c>
      <c r="F276" s="7" t="s">
        <v>429</v>
      </c>
      <c r="G276" s="17" t="s">
        <v>429</v>
      </c>
      <c r="H276" s="17" t="s">
        <v>408</v>
      </c>
      <c r="I276" s="79" t="s">
        <v>22</v>
      </c>
      <c r="J276" s="17" t="s">
        <v>13</v>
      </c>
      <c r="K276" s="79" t="s">
        <v>825</v>
      </c>
      <c r="L276" s="17" t="s">
        <v>1087</v>
      </c>
      <c r="M276" s="17" t="s">
        <v>1392</v>
      </c>
      <c r="N276" s="17" t="s">
        <v>1088</v>
      </c>
      <c r="O276" s="79" t="s">
        <v>567</v>
      </c>
      <c r="P276" s="79" t="s">
        <v>1089</v>
      </c>
      <c r="Q276" s="17" t="s">
        <v>1090</v>
      </c>
      <c r="R276" s="49" t="s">
        <v>875</v>
      </c>
      <c r="S276" s="96">
        <v>10139</v>
      </c>
      <c r="T276" s="178"/>
    </row>
    <row r="277" spans="1:20" ht="66" customHeight="1" x14ac:dyDescent="0.2">
      <c r="A277" s="39">
        <v>2</v>
      </c>
      <c r="B277" s="39">
        <v>8</v>
      </c>
      <c r="C277" s="39">
        <v>8.1</v>
      </c>
      <c r="D277" s="47" t="s">
        <v>143</v>
      </c>
      <c r="E277" s="39" t="s">
        <v>571</v>
      </c>
      <c r="F277" s="7" t="s">
        <v>429</v>
      </c>
      <c r="G277" s="17" t="s">
        <v>429</v>
      </c>
      <c r="H277" s="17" t="s">
        <v>408</v>
      </c>
      <c r="I277" s="79" t="s">
        <v>22</v>
      </c>
      <c r="J277" s="17" t="s">
        <v>13</v>
      </c>
      <c r="K277" s="79" t="s">
        <v>825</v>
      </c>
      <c r="L277" s="17" t="s">
        <v>1093</v>
      </c>
      <c r="M277" s="17" t="s">
        <v>1393</v>
      </c>
      <c r="N277" s="17" t="s">
        <v>1094</v>
      </c>
      <c r="O277" s="79" t="s">
        <v>567</v>
      </c>
      <c r="P277" s="79" t="s">
        <v>513</v>
      </c>
      <c r="Q277" s="17" t="s">
        <v>511</v>
      </c>
      <c r="R277" s="78" t="s">
        <v>596</v>
      </c>
      <c r="S277" s="96">
        <v>20</v>
      </c>
      <c r="T277" s="177">
        <f>((S277-S278)/S278)</f>
        <v>-0.8165137614678899</v>
      </c>
    </row>
    <row r="278" spans="1:20" ht="66" customHeight="1" x14ac:dyDescent="0.2">
      <c r="A278" s="39">
        <v>2</v>
      </c>
      <c r="B278" s="39">
        <v>8</v>
      </c>
      <c r="C278" s="39">
        <v>8.1</v>
      </c>
      <c r="D278" s="47" t="s">
        <v>143</v>
      </c>
      <c r="E278" s="39" t="s">
        <v>571</v>
      </c>
      <c r="F278" s="7" t="s">
        <v>429</v>
      </c>
      <c r="G278" s="17" t="s">
        <v>429</v>
      </c>
      <c r="H278" s="17" t="s">
        <v>408</v>
      </c>
      <c r="I278" s="79" t="s">
        <v>22</v>
      </c>
      <c r="J278" s="17" t="s">
        <v>13</v>
      </c>
      <c r="K278" s="79" t="s">
        <v>825</v>
      </c>
      <c r="L278" s="17" t="s">
        <v>1093</v>
      </c>
      <c r="M278" s="17" t="s">
        <v>1393</v>
      </c>
      <c r="N278" s="17" t="s">
        <v>1094</v>
      </c>
      <c r="O278" s="79" t="s">
        <v>567</v>
      </c>
      <c r="P278" s="79" t="s">
        <v>514</v>
      </c>
      <c r="Q278" s="17" t="s">
        <v>512</v>
      </c>
      <c r="R278" s="78" t="s">
        <v>596</v>
      </c>
      <c r="S278" s="96">
        <v>109</v>
      </c>
      <c r="T278" s="178"/>
    </row>
    <row r="279" spans="1:20" ht="74.25" customHeight="1" x14ac:dyDescent="0.2">
      <c r="A279" s="39">
        <v>2</v>
      </c>
      <c r="B279" s="39">
        <v>8</v>
      </c>
      <c r="C279" s="39">
        <v>8.1</v>
      </c>
      <c r="D279" s="72" t="s">
        <v>143</v>
      </c>
      <c r="E279" s="16" t="s">
        <v>571</v>
      </c>
      <c r="F279" s="7" t="s">
        <v>429</v>
      </c>
      <c r="G279" s="17" t="s">
        <v>429</v>
      </c>
      <c r="H279" s="17" t="s">
        <v>576</v>
      </c>
      <c r="I279" s="79" t="s">
        <v>10</v>
      </c>
      <c r="J279" s="17" t="s">
        <v>13</v>
      </c>
      <c r="K279" s="11" t="s">
        <v>825</v>
      </c>
      <c r="L279" s="22" t="s">
        <v>1395</v>
      </c>
      <c r="M279" s="22" t="s">
        <v>1394</v>
      </c>
      <c r="N279" s="22" t="s">
        <v>1095</v>
      </c>
      <c r="O279" s="11" t="s">
        <v>567</v>
      </c>
      <c r="P279" s="11" t="s">
        <v>1096</v>
      </c>
      <c r="Q279" s="22" t="s">
        <v>1097</v>
      </c>
      <c r="R279" s="73" t="s">
        <v>1074</v>
      </c>
      <c r="S279" s="92">
        <v>8</v>
      </c>
      <c r="T279" s="177">
        <f>((S279-S280)/S280)</f>
        <v>-0.1111111111111111</v>
      </c>
    </row>
    <row r="280" spans="1:20" ht="77.25" customHeight="1" x14ac:dyDescent="0.2">
      <c r="A280" s="39">
        <v>2</v>
      </c>
      <c r="B280" s="10">
        <v>8</v>
      </c>
      <c r="C280" s="10">
        <v>8.1</v>
      </c>
      <c r="D280" s="72" t="s">
        <v>143</v>
      </c>
      <c r="E280" s="70" t="s">
        <v>571</v>
      </c>
      <c r="F280" s="18" t="s">
        <v>429</v>
      </c>
      <c r="G280" s="22" t="s">
        <v>429</v>
      </c>
      <c r="H280" s="22" t="s">
        <v>576</v>
      </c>
      <c r="I280" s="11" t="s">
        <v>10</v>
      </c>
      <c r="J280" s="22" t="s">
        <v>13</v>
      </c>
      <c r="K280" s="11" t="s">
        <v>825</v>
      </c>
      <c r="L280" s="22" t="s">
        <v>1395</v>
      </c>
      <c r="M280" s="22" t="s">
        <v>1394</v>
      </c>
      <c r="N280" s="22" t="s">
        <v>1095</v>
      </c>
      <c r="O280" s="11" t="s">
        <v>567</v>
      </c>
      <c r="P280" s="11" t="s">
        <v>1098</v>
      </c>
      <c r="Q280" s="22" t="s">
        <v>1099</v>
      </c>
      <c r="R280" s="73" t="s">
        <v>1074</v>
      </c>
      <c r="S280" s="92">
        <v>9</v>
      </c>
      <c r="T280" s="178"/>
    </row>
    <row r="281" spans="1:20" ht="52.5" customHeight="1" x14ac:dyDescent="0.2">
      <c r="A281" s="39">
        <v>2</v>
      </c>
      <c r="B281" s="39">
        <v>8</v>
      </c>
      <c r="C281" s="39">
        <v>8.1</v>
      </c>
      <c r="D281" s="74" t="s">
        <v>120</v>
      </c>
      <c r="E281" s="39" t="s">
        <v>571</v>
      </c>
      <c r="F281" s="7" t="s">
        <v>429</v>
      </c>
      <c r="G281" s="17" t="s">
        <v>429</v>
      </c>
      <c r="H281" s="67" t="s">
        <v>408</v>
      </c>
      <c r="I281" s="79" t="s">
        <v>22</v>
      </c>
      <c r="J281" s="17" t="s">
        <v>13</v>
      </c>
      <c r="K281" s="79" t="s">
        <v>825</v>
      </c>
      <c r="L281" s="17" t="s">
        <v>1100</v>
      </c>
      <c r="M281" s="17" t="s">
        <v>1396</v>
      </c>
      <c r="N281" s="17" t="s">
        <v>1101</v>
      </c>
      <c r="O281" s="79" t="s">
        <v>567</v>
      </c>
      <c r="P281" s="79" t="s">
        <v>121</v>
      </c>
      <c r="Q281" s="17" t="s">
        <v>1102</v>
      </c>
      <c r="R281" s="49" t="s">
        <v>1103</v>
      </c>
      <c r="S281" s="96">
        <v>7103</v>
      </c>
      <c r="T281" s="177">
        <f>((S281-S282)/S282)</f>
        <v>1.268604279782817</v>
      </c>
    </row>
    <row r="282" spans="1:20" ht="52.5" customHeight="1" x14ac:dyDescent="0.2">
      <c r="A282" s="39">
        <v>2</v>
      </c>
      <c r="B282" s="39">
        <v>8</v>
      </c>
      <c r="C282" s="39">
        <v>8.1</v>
      </c>
      <c r="D282" s="74" t="s">
        <v>120</v>
      </c>
      <c r="E282" s="39" t="s">
        <v>571</v>
      </c>
      <c r="F282" s="7" t="s">
        <v>429</v>
      </c>
      <c r="G282" s="17" t="s">
        <v>429</v>
      </c>
      <c r="H282" s="67" t="s">
        <v>408</v>
      </c>
      <c r="I282" s="79" t="s">
        <v>22</v>
      </c>
      <c r="J282" s="17" t="s">
        <v>13</v>
      </c>
      <c r="K282" s="79" t="s">
        <v>825</v>
      </c>
      <c r="L282" s="17" t="s">
        <v>1100</v>
      </c>
      <c r="M282" s="17" t="s">
        <v>1396</v>
      </c>
      <c r="N282" s="17" t="s">
        <v>1101</v>
      </c>
      <c r="O282" s="79" t="s">
        <v>567</v>
      </c>
      <c r="P282" s="79" t="s">
        <v>122</v>
      </c>
      <c r="Q282" s="17" t="s">
        <v>1606</v>
      </c>
      <c r="R282" s="49" t="s">
        <v>1103</v>
      </c>
      <c r="S282" s="96">
        <v>3131</v>
      </c>
      <c r="T282" s="178"/>
    </row>
    <row r="283" spans="1:20" ht="52.5" customHeight="1" x14ac:dyDescent="0.2">
      <c r="A283" s="39">
        <v>2</v>
      </c>
      <c r="B283" s="39">
        <v>9</v>
      </c>
      <c r="C283" s="16">
        <v>9.1</v>
      </c>
      <c r="D283" s="47" t="s">
        <v>242</v>
      </c>
      <c r="E283" s="16" t="s">
        <v>1496</v>
      </c>
      <c r="F283" s="7" t="s">
        <v>430</v>
      </c>
      <c r="G283" s="17" t="s">
        <v>1105</v>
      </c>
      <c r="H283" s="67" t="s">
        <v>408</v>
      </c>
      <c r="I283" s="79" t="s">
        <v>22</v>
      </c>
      <c r="J283" s="17" t="s">
        <v>13</v>
      </c>
      <c r="K283" s="46">
        <v>0.9</v>
      </c>
      <c r="L283" s="21" t="s">
        <v>1106</v>
      </c>
      <c r="M283" s="124" t="s">
        <v>1381</v>
      </c>
      <c r="N283" s="17" t="s">
        <v>1107</v>
      </c>
      <c r="O283" s="79" t="s">
        <v>1108</v>
      </c>
      <c r="P283" s="14" t="s">
        <v>1109</v>
      </c>
      <c r="Q283" s="17" t="s">
        <v>1110</v>
      </c>
      <c r="R283" s="78" t="s">
        <v>881</v>
      </c>
      <c r="S283" s="92">
        <v>20</v>
      </c>
      <c r="T283" s="177">
        <f>S283/S284</f>
        <v>0.17094017094017094</v>
      </c>
    </row>
    <row r="284" spans="1:20" ht="57" customHeight="1" x14ac:dyDescent="0.2">
      <c r="A284" s="39">
        <v>2</v>
      </c>
      <c r="B284" s="39">
        <v>9</v>
      </c>
      <c r="C284" s="16">
        <v>9.1</v>
      </c>
      <c r="D284" s="47" t="s">
        <v>242</v>
      </c>
      <c r="E284" s="16" t="s">
        <v>1496</v>
      </c>
      <c r="F284" s="7" t="s">
        <v>11</v>
      </c>
      <c r="G284" s="17" t="s">
        <v>1302</v>
      </c>
      <c r="H284" s="67" t="s">
        <v>408</v>
      </c>
      <c r="I284" s="79" t="s">
        <v>22</v>
      </c>
      <c r="J284" s="17" t="s">
        <v>13</v>
      </c>
      <c r="K284" s="46">
        <v>0.9</v>
      </c>
      <c r="L284" s="21" t="s">
        <v>1106</v>
      </c>
      <c r="M284" s="124" t="s">
        <v>1381</v>
      </c>
      <c r="N284" s="17" t="s">
        <v>1107</v>
      </c>
      <c r="O284" s="79" t="s">
        <v>1108</v>
      </c>
      <c r="P284" s="14" t="s">
        <v>478</v>
      </c>
      <c r="Q284" s="17" t="s">
        <v>1607</v>
      </c>
      <c r="R284" s="78" t="s">
        <v>881</v>
      </c>
      <c r="S284" s="92">
        <v>117</v>
      </c>
      <c r="T284" s="178"/>
    </row>
    <row r="285" spans="1:20" ht="52.5" customHeight="1" x14ac:dyDescent="0.2">
      <c r="A285" s="39">
        <v>2</v>
      </c>
      <c r="B285" s="39">
        <v>9</v>
      </c>
      <c r="C285" s="16">
        <v>9.3000000000000007</v>
      </c>
      <c r="D285" s="47" t="s">
        <v>242</v>
      </c>
      <c r="E285" s="16" t="s">
        <v>223</v>
      </c>
      <c r="F285" s="7" t="s">
        <v>430</v>
      </c>
      <c r="G285" s="17" t="s">
        <v>1112</v>
      </c>
      <c r="H285" s="67" t="s">
        <v>408</v>
      </c>
      <c r="I285" s="79" t="s">
        <v>22</v>
      </c>
      <c r="J285" s="17" t="s">
        <v>13</v>
      </c>
      <c r="K285" s="79" t="s">
        <v>566</v>
      </c>
      <c r="L285" s="21" t="s">
        <v>1113</v>
      </c>
      <c r="M285" s="124" t="s">
        <v>1397</v>
      </c>
      <c r="N285" s="17" t="s">
        <v>1114</v>
      </c>
      <c r="O285" s="79" t="s">
        <v>567</v>
      </c>
      <c r="P285" s="79" t="s">
        <v>1115</v>
      </c>
      <c r="Q285" s="17" t="s">
        <v>1116</v>
      </c>
      <c r="R285" s="49" t="s">
        <v>1025</v>
      </c>
      <c r="S285" s="92">
        <v>562</v>
      </c>
      <c r="T285" s="177">
        <f>((S285-S286)/S286)</f>
        <v>-0.10793650793650794</v>
      </c>
    </row>
    <row r="286" spans="1:20" ht="52.5" customHeight="1" x14ac:dyDescent="0.2">
      <c r="A286" s="39">
        <v>2</v>
      </c>
      <c r="B286" s="39">
        <v>9</v>
      </c>
      <c r="C286" s="16">
        <v>9.3000000000000007</v>
      </c>
      <c r="D286" s="47" t="s">
        <v>242</v>
      </c>
      <c r="E286" s="16" t="s">
        <v>223</v>
      </c>
      <c r="F286" s="7" t="s">
        <v>430</v>
      </c>
      <c r="G286" s="17" t="s">
        <v>1112</v>
      </c>
      <c r="H286" s="67" t="s">
        <v>408</v>
      </c>
      <c r="I286" s="79" t="s">
        <v>22</v>
      </c>
      <c r="J286" s="17" t="s">
        <v>13</v>
      </c>
      <c r="K286" s="79" t="s">
        <v>566</v>
      </c>
      <c r="L286" s="21" t="s">
        <v>1113</v>
      </c>
      <c r="M286" s="124" t="s">
        <v>1397</v>
      </c>
      <c r="N286" s="17" t="s">
        <v>1114</v>
      </c>
      <c r="O286" s="79" t="s">
        <v>567</v>
      </c>
      <c r="P286" s="79" t="s">
        <v>1117</v>
      </c>
      <c r="Q286" s="17" t="s">
        <v>1118</v>
      </c>
      <c r="R286" s="79" t="s">
        <v>1025</v>
      </c>
      <c r="S286" s="92">
        <v>630</v>
      </c>
      <c r="T286" s="178"/>
    </row>
    <row r="287" spans="1:20" ht="58.5" customHeight="1" x14ac:dyDescent="0.2">
      <c r="A287" s="39">
        <v>2</v>
      </c>
      <c r="B287" s="39">
        <v>9</v>
      </c>
      <c r="C287" s="39">
        <v>9.4</v>
      </c>
      <c r="D287" s="74" t="s">
        <v>242</v>
      </c>
      <c r="E287" s="39" t="s">
        <v>223</v>
      </c>
      <c r="F287" s="7" t="s">
        <v>430</v>
      </c>
      <c r="G287" s="17" t="s">
        <v>1104</v>
      </c>
      <c r="H287" s="17" t="s">
        <v>576</v>
      </c>
      <c r="I287" s="79" t="s">
        <v>22</v>
      </c>
      <c r="J287" s="17" t="s">
        <v>13</v>
      </c>
      <c r="K287" s="79" t="s">
        <v>825</v>
      </c>
      <c r="L287" s="67" t="s">
        <v>1119</v>
      </c>
      <c r="M287" s="88" t="s">
        <v>1399</v>
      </c>
      <c r="N287" s="17" t="s">
        <v>1398</v>
      </c>
      <c r="O287" s="79" t="s">
        <v>567</v>
      </c>
      <c r="P287" s="79" t="s">
        <v>431</v>
      </c>
      <c r="Q287" s="17" t="s">
        <v>432</v>
      </c>
      <c r="R287" s="49" t="s">
        <v>1025</v>
      </c>
      <c r="S287" s="96">
        <v>1138</v>
      </c>
      <c r="T287" s="146">
        <f>S287/S288</f>
        <v>2.5335280602703618E-3</v>
      </c>
    </row>
    <row r="288" spans="1:20" ht="58.5" customHeight="1" x14ac:dyDescent="0.2">
      <c r="A288" s="39">
        <v>2</v>
      </c>
      <c r="B288" s="39">
        <v>9</v>
      </c>
      <c r="C288" s="39">
        <v>9.4</v>
      </c>
      <c r="D288" s="74" t="s">
        <v>242</v>
      </c>
      <c r="E288" s="39" t="s">
        <v>223</v>
      </c>
      <c r="F288" s="7" t="s">
        <v>430</v>
      </c>
      <c r="G288" s="17" t="s">
        <v>1104</v>
      </c>
      <c r="H288" s="17" t="s">
        <v>576</v>
      </c>
      <c r="I288" s="79" t="s">
        <v>22</v>
      </c>
      <c r="J288" s="17" t="s">
        <v>13</v>
      </c>
      <c r="K288" s="79" t="s">
        <v>825</v>
      </c>
      <c r="L288" s="67" t="s">
        <v>1119</v>
      </c>
      <c r="M288" s="88" t="s">
        <v>1399</v>
      </c>
      <c r="N288" s="17" t="s">
        <v>1398</v>
      </c>
      <c r="O288" s="79" t="s">
        <v>567</v>
      </c>
      <c r="P288" s="79" t="s">
        <v>161</v>
      </c>
      <c r="Q288" s="17" t="s">
        <v>243</v>
      </c>
      <c r="R288" s="79" t="s">
        <v>1025</v>
      </c>
      <c r="S288" s="96">
        <v>449176</v>
      </c>
      <c r="T288" s="147"/>
    </row>
    <row r="289" spans="1:20" ht="71.25" customHeight="1" x14ac:dyDescent="0.2">
      <c r="A289" s="39">
        <v>2</v>
      </c>
      <c r="B289" s="39">
        <v>9</v>
      </c>
      <c r="C289" s="39">
        <v>9.5</v>
      </c>
      <c r="D289" s="74" t="s">
        <v>242</v>
      </c>
      <c r="E289" s="39" t="s">
        <v>1496</v>
      </c>
      <c r="F289" s="7" t="s">
        <v>430</v>
      </c>
      <c r="G289" s="17" t="s">
        <v>1105</v>
      </c>
      <c r="H289" s="67" t="s">
        <v>408</v>
      </c>
      <c r="I289" s="79" t="s">
        <v>22</v>
      </c>
      <c r="J289" s="17" t="s">
        <v>13</v>
      </c>
      <c r="K289" s="79" t="s">
        <v>825</v>
      </c>
      <c r="L289" s="17" t="s">
        <v>1120</v>
      </c>
      <c r="M289" s="17" t="s">
        <v>1400</v>
      </c>
      <c r="N289" s="17" t="s">
        <v>1277</v>
      </c>
      <c r="O289" s="79" t="s">
        <v>567</v>
      </c>
      <c r="P289" s="79" t="s">
        <v>433</v>
      </c>
      <c r="Q289" s="17" t="s">
        <v>434</v>
      </c>
      <c r="R289" s="49" t="s">
        <v>1025</v>
      </c>
      <c r="S289" s="92">
        <v>103</v>
      </c>
      <c r="T289" s="177">
        <f>((S289-S290)/S290)</f>
        <v>4.0404040404040407E-2</v>
      </c>
    </row>
    <row r="290" spans="1:20" ht="71.25" customHeight="1" x14ac:dyDescent="0.2">
      <c r="A290" s="39">
        <v>2</v>
      </c>
      <c r="B290" s="39">
        <v>9</v>
      </c>
      <c r="C290" s="39">
        <v>9.5</v>
      </c>
      <c r="D290" s="74" t="s">
        <v>242</v>
      </c>
      <c r="E290" s="39" t="s">
        <v>1496</v>
      </c>
      <c r="F290" s="7" t="s">
        <v>430</v>
      </c>
      <c r="G290" s="17" t="s">
        <v>1105</v>
      </c>
      <c r="H290" s="67" t="s">
        <v>408</v>
      </c>
      <c r="I290" s="79" t="s">
        <v>22</v>
      </c>
      <c r="J290" s="17" t="s">
        <v>13</v>
      </c>
      <c r="K290" s="79" t="s">
        <v>825</v>
      </c>
      <c r="L290" s="17" t="s">
        <v>1120</v>
      </c>
      <c r="M290" s="17" t="s">
        <v>1400</v>
      </c>
      <c r="N290" s="17" t="s">
        <v>1277</v>
      </c>
      <c r="O290" s="79" t="s">
        <v>567</v>
      </c>
      <c r="P290" s="79" t="s">
        <v>435</v>
      </c>
      <c r="Q290" s="17" t="s">
        <v>436</v>
      </c>
      <c r="R290" s="49" t="s">
        <v>1111</v>
      </c>
      <c r="S290" s="92">
        <v>99</v>
      </c>
      <c r="T290" s="178"/>
    </row>
    <row r="291" spans="1:20" ht="63" customHeight="1" x14ac:dyDescent="0.2">
      <c r="A291" s="39">
        <v>2</v>
      </c>
      <c r="B291" s="39">
        <v>10</v>
      </c>
      <c r="C291" s="39">
        <v>10.1</v>
      </c>
      <c r="D291" s="47" t="s">
        <v>244</v>
      </c>
      <c r="E291" s="39" t="s">
        <v>41</v>
      </c>
      <c r="F291" s="7" t="s">
        <v>124</v>
      </c>
      <c r="G291" s="17" t="s">
        <v>1121</v>
      </c>
      <c r="H291" s="67" t="s">
        <v>408</v>
      </c>
      <c r="I291" s="79" t="s">
        <v>22</v>
      </c>
      <c r="J291" s="17" t="s">
        <v>13</v>
      </c>
      <c r="K291" s="79" t="s">
        <v>825</v>
      </c>
      <c r="L291" s="17" t="s">
        <v>1122</v>
      </c>
      <c r="M291" s="17" t="s">
        <v>1401</v>
      </c>
      <c r="N291" s="17" t="s">
        <v>1278</v>
      </c>
      <c r="O291" s="79" t="s">
        <v>567</v>
      </c>
      <c r="P291" s="79" t="s">
        <v>1287</v>
      </c>
      <c r="Q291" s="17" t="s">
        <v>1125</v>
      </c>
      <c r="R291" s="39" t="s">
        <v>1124</v>
      </c>
      <c r="S291" s="92" t="s">
        <v>1597</v>
      </c>
      <c r="T291" s="177" t="s">
        <v>1597</v>
      </c>
    </row>
    <row r="292" spans="1:20" ht="63" customHeight="1" x14ac:dyDescent="0.2">
      <c r="A292" s="39">
        <v>2</v>
      </c>
      <c r="B292" s="39">
        <v>10</v>
      </c>
      <c r="C292" s="39">
        <v>10.1</v>
      </c>
      <c r="D292" s="47" t="s">
        <v>244</v>
      </c>
      <c r="E292" s="39" t="s">
        <v>41</v>
      </c>
      <c r="F292" s="7" t="s">
        <v>124</v>
      </c>
      <c r="G292" s="17" t="s">
        <v>1121</v>
      </c>
      <c r="H292" s="67" t="s">
        <v>408</v>
      </c>
      <c r="I292" s="79" t="s">
        <v>22</v>
      </c>
      <c r="J292" s="17" t="s">
        <v>13</v>
      </c>
      <c r="K292" s="79" t="s">
        <v>825</v>
      </c>
      <c r="L292" s="17" t="s">
        <v>1122</v>
      </c>
      <c r="M292" s="17" t="s">
        <v>1401</v>
      </c>
      <c r="N292" s="17" t="s">
        <v>1278</v>
      </c>
      <c r="O292" s="79" t="s">
        <v>567</v>
      </c>
      <c r="P292" s="79" t="s">
        <v>1288</v>
      </c>
      <c r="Q292" s="17" t="s">
        <v>1123</v>
      </c>
      <c r="R292" s="39" t="s">
        <v>1124</v>
      </c>
      <c r="S292" s="92" t="s">
        <v>1597</v>
      </c>
      <c r="T292" s="178"/>
    </row>
    <row r="293" spans="1:20" ht="51" customHeight="1" x14ac:dyDescent="0.2">
      <c r="A293" s="39">
        <v>2</v>
      </c>
      <c r="B293" s="39">
        <v>10</v>
      </c>
      <c r="C293" s="39">
        <v>10.1</v>
      </c>
      <c r="D293" s="47" t="s">
        <v>244</v>
      </c>
      <c r="E293" s="39" t="s">
        <v>41</v>
      </c>
      <c r="F293" s="13" t="s">
        <v>1126</v>
      </c>
      <c r="G293" s="19" t="s">
        <v>1126</v>
      </c>
      <c r="H293" s="17" t="s">
        <v>576</v>
      </c>
      <c r="I293" s="79" t="s">
        <v>22</v>
      </c>
      <c r="J293" s="17" t="s">
        <v>13</v>
      </c>
      <c r="K293" s="79" t="s">
        <v>825</v>
      </c>
      <c r="L293" s="17" t="s">
        <v>1127</v>
      </c>
      <c r="M293" s="17" t="s">
        <v>1382</v>
      </c>
      <c r="N293" s="17" t="s">
        <v>1128</v>
      </c>
      <c r="O293" s="79" t="s">
        <v>567</v>
      </c>
      <c r="P293" s="79" t="s">
        <v>1129</v>
      </c>
      <c r="Q293" s="17" t="s">
        <v>1130</v>
      </c>
      <c r="R293" s="39" t="s">
        <v>1131</v>
      </c>
      <c r="S293" s="96">
        <v>1752</v>
      </c>
      <c r="T293" s="146">
        <f>S293/S294</f>
        <v>8.2838054440488515E-3</v>
      </c>
    </row>
    <row r="294" spans="1:20" ht="51" customHeight="1" x14ac:dyDescent="0.2">
      <c r="A294" s="39">
        <v>2</v>
      </c>
      <c r="B294" s="39">
        <v>10</v>
      </c>
      <c r="C294" s="39">
        <v>10.1</v>
      </c>
      <c r="D294" s="72" t="s">
        <v>244</v>
      </c>
      <c r="E294" s="39" t="s">
        <v>41</v>
      </c>
      <c r="F294" s="13" t="s">
        <v>1126</v>
      </c>
      <c r="G294" s="19" t="s">
        <v>1126</v>
      </c>
      <c r="H294" s="17" t="s">
        <v>576</v>
      </c>
      <c r="I294" s="79" t="s">
        <v>22</v>
      </c>
      <c r="J294" s="17" t="s">
        <v>13</v>
      </c>
      <c r="K294" s="79" t="s">
        <v>825</v>
      </c>
      <c r="L294" s="17" t="s">
        <v>1127</v>
      </c>
      <c r="M294" s="17" t="s">
        <v>1382</v>
      </c>
      <c r="N294" s="17" t="s">
        <v>1128</v>
      </c>
      <c r="O294" s="79" t="s">
        <v>567</v>
      </c>
      <c r="P294" s="79" t="s">
        <v>1132</v>
      </c>
      <c r="Q294" s="17" t="s">
        <v>1608</v>
      </c>
      <c r="R294" s="39" t="s">
        <v>1131</v>
      </c>
      <c r="S294" s="96">
        <v>211497</v>
      </c>
      <c r="T294" s="147"/>
    </row>
    <row r="295" spans="1:20" ht="51.75" customHeight="1" x14ac:dyDescent="0.2">
      <c r="A295" s="39">
        <v>2</v>
      </c>
      <c r="B295" s="39">
        <v>10</v>
      </c>
      <c r="C295" s="39">
        <v>10.1</v>
      </c>
      <c r="D295" s="47" t="s">
        <v>244</v>
      </c>
      <c r="E295" s="39" t="s">
        <v>223</v>
      </c>
      <c r="F295" s="13" t="s">
        <v>1126</v>
      </c>
      <c r="G295" s="19" t="s">
        <v>1126</v>
      </c>
      <c r="H295" s="67" t="s">
        <v>408</v>
      </c>
      <c r="I295" s="79" t="s">
        <v>22</v>
      </c>
      <c r="J295" s="17" t="s">
        <v>13</v>
      </c>
      <c r="K295" s="79" t="s">
        <v>825</v>
      </c>
      <c r="L295" s="67" t="s">
        <v>1133</v>
      </c>
      <c r="M295" s="67" t="s">
        <v>1402</v>
      </c>
      <c r="N295" s="17" t="s">
        <v>1134</v>
      </c>
      <c r="O295" s="79" t="s">
        <v>567</v>
      </c>
      <c r="P295" s="56" t="s">
        <v>1135</v>
      </c>
      <c r="Q295" s="17" t="s">
        <v>1136</v>
      </c>
      <c r="R295" s="39" t="s">
        <v>1131</v>
      </c>
      <c r="S295" s="96">
        <v>1752</v>
      </c>
      <c r="T295" s="177">
        <f>((S295-S296)/S296)</f>
        <v>-9.8765432098765427E-2</v>
      </c>
    </row>
    <row r="296" spans="1:20" ht="51.75" customHeight="1" x14ac:dyDescent="0.2">
      <c r="A296" s="39">
        <v>2</v>
      </c>
      <c r="B296" s="39">
        <v>10</v>
      </c>
      <c r="C296" s="39">
        <v>10.1</v>
      </c>
      <c r="D296" s="47" t="s">
        <v>244</v>
      </c>
      <c r="E296" s="39" t="s">
        <v>223</v>
      </c>
      <c r="F296" s="13" t="s">
        <v>1126</v>
      </c>
      <c r="G296" s="19" t="s">
        <v>1126</v>
      </c>
      <c r="H296" s="67" t="s">
        <v>408</v>
      </c>
      <c r="I296" s="79" t="s">
        <v>22</v>
      </c>
      <c r="J296" s="17" t="s">
        <v>13</v>
      </c>
      <c r="K296" s="79" t="s">
        <v>825</v>
      </c>
      <c r="L296" s="67" t="s">
        <v>1133</v>
      </c>
      <c r="M296" s="67" t="s">
        <v>1402</v>
      </c>
      <c r="N296" s="17" t="s">
        <v>1134</v>
      </c>
      <c r="O296" s="79" t="s">
        <v>567</v>
      </c>
      <c r="P296" s="79" t="s">
        <v>1137</v>
      </c>
      <c r="Q296" s="17" t="s">
        <v>1138</v>
      </c>
      <c r="R296" s="39" t="s">
        <v>1131</v>
      </c>
      <c r="S296" s="96">
        <v>1944</v>
      </c>
      <c r="T296" s="178"/>
    </row>
    <row r="297" spans="1:20" ht="39" customHeight="1" x14ac:dyDescent="0.2">
      <c r="A297" s="39">
        <v>2</v>
      </c>
      <c r="B297" s="39">
        <v>11</v>
      </c>
      <c r="C297" s="39">
        <v>11.1</v>
      </c>
      <c r="D297" s="74" t="s">
        <v>437</v>
      </c>
      <c r="E297" s="39" t="s">
        <v>1551</v>
      </c>
      <c r="F297" s="7" t="s">
        <v>438</v>
      </c>
      <c r="G297" s="17" t="s">
        <v>1086</v>
      </c>
      <c r="H297" s="17" t="s">
        <v>576</v>
      </c>
      <c r="I297" s="79" t="s">
        <v>22</v>
      </c>
      <c r="J297" s="17" t="s">
        <v>13</v>
      </c>
      <c r="K297" s="79" t="s">
        <v>825</v>
      </c>
      <c r="L297" s="67" t="s">
        <v>1139</v>
      </c>
      <c r="M297" s="67" t="s">
        <v>1403</v>
      </c>
      <c r="N297" s="17" t="s">
        <v>1140</v>
      </c>
      <c r="O297" s="79" t="s">
        <v>567</v>
      </c>
      <c r="P297" s="79" t="s">
        <v>439</v>
      </c>
      <c r="Q297" s="17" t="s">
        <v>1141</v>
      </c>
      <c r="R297" s="79" t="s">
        <v>886</v>
      </c>
      <c r="S297" s="96">
        <v>53676</v>
      </c>
      <c r="T297" s="177">
        <f>((S297-S298)/S298)</f>
        <v>-0.31414990672356957</v>
      </c>
    </row>
    <row r="298" spans="1:20" ht="39" customHeight="1" x14ac:dyDescent="0.2">
      <c r="A298" s="39">
        <v>2</v>
      </c>
      <c r="B298" s="39">
        <v>11</v>
      </c>
      <c r="C298" s="39">
        <v>11.1</v>
      </c>
      <c r="D298" s="74" t="s">
        <v>437</v>
      </c>
      <c r="E298" s="39" t="s">
        <v>1551</v>
      </c>
      <c r="F298" s="7" t="s">
        <v>438</v>
      </c>
      <c r="G298" s="17" t="s">
        <v>1086</v>
      </c>
      <c r="H298" s="17" t="s">
        <v>576</v>
      </c>
      <c r="I298" s="79" t="s">
        <v>22</v>
      </c>
      <c r="J298" s="17" t="s">
        <v>13</v>
      </c>
      <c r="K298" s="79" t="s">
        <v>825</v>
      </c>
      <c r="L298" s="67" t="s">
        <v>1139</v>
      </c>
      <c r="M298" s="67" t="s">
        <v>1403</v>
      </c>
      <c r="N298" s="17" t="s">
        <v>1140</v>
      </c>
      <c r="O298" s="79" t="s">
        <v>567</v>
      </c>
      <c r="P298" s="79" t="s">
        <v>440</v>
      </c>
      <c r="Q298" s="17" t="s">
        <v>1142</v>
      </c>
      <c r="R298" s="79" t="s">
        <v>886</v>
      </c>
      <c r="S298" s="96">
        <v>78262</v>
      </c>
      <c r="T298" s="178"/>
    </row>
    <row r="299" spans="1:20" ht="58.5" customHeight="1" x14ac:dyDescent="0.2">
      <c r="A299" s="39">
        <v>2</v>
      </c>
      <c r="B299" s="39">
        <v>11</v>
      </c>
      <c r="C299" s="39">
        <v>11.1</v>
      </c>
      <c r="D299" s="72" t="s">
        <v>437</v>
      </c>
      <c r="E299" s="16" t="s">
        <v>571</v>
      </c>
      <c r="F299" s="7" t="s">
        <v>438</v>
      </c>
      <c r="G299" s="17" t="s">
        <v>1086</v>
      </c>
      <c r="H299" s="17"/>
      <c r="I299" s="79"/>
      <c r="J299" s="17" t="s">
        <v>17</v>
      </c>
      <c r="K299" s="79" t="s">
        <v>825</v>
      </c>
      <c r="L299" s="67" t="s">
        <v>1404</v>
      </c>
      <c r="M299" s="67" t="s">
        <v>1405</v>
      </c>
      <c r="N299" s="17" t="s">
        <v>1145</v>
      </c>
      <c r="O299" s="79" t="s">
        <v>1146</v>
      </c>
      <c r="P299" s="14" t="s">
        <v>517</v>
      </c>
      <c r="Q299" s="15" t="s">
        <v>515</v>
      </c>
      <c r="R299" s="79" t="s">
        <v>877</v>
      </c>
      <c r="S299" s="92">
        <v>34</v>
      </c>
      <c r="T299" s="177">
        <f>((S299-S300)/S299)</f>
        <v>0.17647058823529413</v>
      </c>
    </row>
    <row r="300" spans="1:20" ht="58.5" customHeight="1" x14ac:dyDescent="0.2">
      <c r="A300" s="39">
        <v>2</v>
      </c>
      <c r="B300" s="39">
        <v>11</v>
      </c>
      <c r="C300" s="39">
        <v>11.1</v>
      </c>
      <c r="D300" s="72" t="s">
        <v>437</v>
      </c>
      <c r="E300" s="16" t="s">
        <v>571</v>
      </c>
      <c r="F300" s="7" t="s">
        <v>438</v>
      </c>
      <c r="G300" s="17" t="s">
        <v>1086</v>
      </c>
      <c r="H300" s="17"/>
      <c r="I300" s="79"/>
      <c r="J300" s="17" t="s">
        <v>17</v>
      </c>
      <c r="K300" s="79" t="s">
        <v>825</v>
      </c>
      <c r="L300" s="67" t="s">
        <v>1144</v>
      </c>
      <c r="M300" s="67" t="s">
        <v>1405</v>
      </c>
      <c r="N300" s="17" t="s">
        <v>1145</v>
      </c>
      <c r="O300" s="79" t="s">
        <v>567</v>
      </c>
      <c r="P300" s="14" t="s">
        <v>518</v>
      </c>
      <c r="Q300" s="15" t="s">
        <v>516</v>
      </c>
      <c r="R300" s="79" t="s">
        <v>877</v>
      </c>
      <c r="S300" s="92">
        <v>28</v>
      </c>
      <c r="T300" s="178"/>
    </row>
    <row r="301" spans="1:20" ht="45" customHeight="1" x14ac:dyDescent="0.2">
      <c r="A301" s="39">
        <v>2</v>
      </c>
      <c r="B301" s="39">
        <v>11</v>
      </c>
      <c r="C301" s="39">
        <v>11.3</v>
      </c>
      <c r="D301" s="72" t="s">
        <v>437</v>
      </c>
      <c r="E301" s="16" t="s">
        <v>223</v>
      </c>
      <c r="F301" s="7" t="s">
        <v>438</v>
      </c>
      <c r="G301" s="22" t="s">
        <v>1086</v>
      </c>
      <c r="H301" s="67" t="s">
        <v>408</v>
      </c>
      <c r="I301" s="11" t="s">
        <v>22</v>
      </c>
      <c r="J301" s="17" t="s">
        <v>13</v>
      </c>
      <c r="K301" s="11" t="s">
        <v>825</v>
      </c>
      <c r="L301" s="139" t="s">
        <v>1147</v>
      </c>
      <c r="M301" s="139" t="s">
        <v>1406</v>
      </c>
      <c r="N301" s="31" t="s">
        <v>1148</v>
      </c>
      <c r="O301" s="11" t="s">
        <v>567</v>
      </c>
      <c r="P301" s="79" t="s">
        <v>1149</v>
      </c>
      <c r="Q301" s="17" t="s">
        <v>1148</v>
      </c>
      <c r="R301" s="79" t="s">
        <v>886</v>
      </c>
      <c r="S301" s="175">
        <v>52036</v>
      </c>
      <c r="T301" s="176"/>
    </row>
    <row r="302" spans="1:20" ht="71.25" customHeight="1" x14ac:dyDescent="0.2">
      <c r="A302" s="39">
        <v>2</v>
      </c>
      <c r="B302" s="39">
        <v>11</v>
      </c>
      <c r="C302" s="39">
        <v>11.3</v>
      </c>
      <c r="D302" s="72" t="s">
        <v>437</v>
      </c>
      <c r="E302" s="16" t="s">
        <v>1496</v>
      </c>
      <c r="F302" s="7" t="s">
        <v>438</v>
      </c>
      <c r="G302" s="22" t="s">
        <v>1086</v>
      </c>
      <c r="H302" s="67" t="s">
        <v>408</v>
      </c>
      <c r="I302" s="11" t="s">
        <v>22</v>
      </c>
      <c r="J302" s="17" t="s">
        <v>13</v>
      </c>
      <c r="K302" s="11" t="s">
        <v>825</v>
      </c>
      <c r="L302" s="139" t="s">
        <v>1150</v>
      </c>
      <c r="M302" s="139" t="s">
        <v>1407</v>
      </c>
      <c r="N302" s="22" t="s">
        <v>1151</v>
      </c>
      <c r="O302" s="11" t="s">
        <v>567</v>
      </c>
      <c r="P302" s="79" t="s">
        <v>1152</v>
      </c>
      <c r="Q302" s="17" t="s">
        <v>1153</v>
      </c>
      <c r="R302" s="79" t="s">
        <v>631</v>
      </c>
      <c r="S302" s="140" t="s">
        <v>1597</v>
      </c>
      <c r="T302" s="177" t="s">
        <v>1597</v>
      </c>
    </row>
    <row r="303" spans="1:20" ht="71.25" customHeight="1" x14ac:dyDescent="0.2">
      <c r="A303" s="39">
        <v>2</v>
      </c>
      <c r="B303" s="39">
        <v>11</v>
      </c>
      <c r="C303" s="39">
        <v>11.3</v>
      </c>
      <c r="D303" s="72" t="s">
        <v>437</v>
      </c>
      <c r="E303" s="16" t="s">
        <v>1496</v>
      </c>
      <c r="F303" s="7" t="s">
        <v>438</v>
      </c>
      <c r="G303" s="17" t="s">
        <v>1086</v>
      </c>
      <c r="H303" s="67" t="s">
        <v>408</v>
      </c>
      <c r="I303" s="79" t="s">
        <v>22</v>
      </c>
      <c r="J303" s="17" t="s">
        <v>13</v>
      </c>
      <c r="K303" s="79" t="s">
        <v>825</v>
      </c>
      <c r="L303" s="139" t="s">
        <v>1150</v>
      </c>
      <c r="M303" s="139" t="s">
        <v>1407</v>
      </c>
      <c r="N303" s="17" t="s">
        <v>1151</v>
      </c>
      <c r="O303" s="79" t="s">
        <v>567</v>
      </c>
      <c r="P303" s="79" t="s">
        <v>1154</v>
      </c>
      <c r="Q303" s="17" t="s">
        <v>1155</v>
      </c>
      <c r="R303" s="79" t="s">
        <v>631</v>
      </c>
      <c r="S303" s="96">
        <v>35487</v>
      </c>
      <c r="T303" s="178"/>
    </row>
    <row r="304" spans="1:20" ht="85.5" customHeight="1" x14ac:dyDescent="0.2">
      <c r="A304" s="39">
        <v>2</v>
      </c>
      <c r="B304" s="39">
        <v>12</v>
      </c>
      <c r="C304" s="16">
        <v>12.1</v>
      </c>
      <c r="D304" s="47" t="s">
        <v>351</v>
      </c>
      <c r="E304" s="16" t="s">
        <v>571</v>
      </c>
      <c r="F304" s="7" t="s">
        <v>438</v>
      </c>
      <c r="G304" s="17" t="s">
        <v>1069</v>
      </c>
      <c r="H304" s="67" t="s">
        <v>408</v>
      </c>
      <c r="I304" s="79" t="s">
        <v>22</v>
      </c>
      <c r="J304" s="17" t="s">
        <v>13</v>
      </c>
      <c r="K304" s="79" t="s">
        <v>825</v>
      </c>
      <c r="L304" s="17" t="s">
        <v>1156</v>
      </c>
      <c r="M304" s="17" t="s">
        <v>1408</v>
      </c>
      <c r="N304" s="17" t="s">
        <v>1290</v>
      </c>
      <c r="O304" s="79" t="s">
        <v>567</v>
      </c>
      <c r="P304" s="87" t="s">
        <v>1157</v>
      </c>
      <c r="Q304" s="67" t="s">
        <v>1158</v>
      </c>
      <c r="R304" s="64" t="s">
        <v>631</v>
      </c>
      <c r="S304" s="96">
        <v>53076</v>
      </c>
      <c r="T304" s="177">
        <f>((S304-S305)/S305)</f>
        <v>-0.334978887622007</v>
      </c>
    </row>
    <row r="305" spans="1:20" ht="85.5" customHeight="1" x14ac:dyDescent="0.2">
      <c r="A305" s="39">
        <v>2</v>
      </c>
      <c r="B305" s="39">
        <v>12</v>
      </c>
      <c r="C305" s="16">
        <v>12.1</v>
      </c>
      <c r="D305" s="47" t="s">
        <v>351</v>
      </c>
      <c r="E305" s="39" t="s">
        <v>571</v>
      </c>
      <c r="F305" s="7" t="s">
        <v>438</v>
      </c>
      <c r="G305" s="17" t="s">
        <v>1069</v>
      </c>
      <c r="H305" s="67" t="s">
        <v>408</v>
      </c>
      <c r="I305" s="79" t="s">
        <v>22</v>
      </c>
      <c r="J305" s="17" t="s">
        <v>13</v>
      </c>
      <c r="K305" s="79" t="s">
        <v>825</v>
      </c>
      <c r="L305" s="17" t="s">
        <v>1156</v>
      </c>
      <c r="M305" s="17" t="s">
        <v>1408</v>
      </c>
      <c r="N305" s="17" t="s">
        <v>1290</v>
      </c>
      <c r="O305" s="79" t="s">
        <v>567</v>
      </c>
      <c r="P305" s="87" t="s">
        <v>1159</v>
      </c>
      <c r="Q305" s="67" t="s">
        <v>1289</v>
      </c>
      <c r="R305" s="64" t="s">
        <v>631</v>
      </c>
      <c r="S305" s="96">
        <v>79811</v>
      </c>
      <c r="T305" s="178"/>
    </row>
    <row r="306" spans="1:20" ht="44.25" customHeight="1" x14ac:dyDescent="0.2">
      <c r="A306" s="39">
        <v>2</v>
      </c>
      <c r="B306" s="39">
        <v>12</v>
      </c>
      <c r="C306" s="16">
        <v>12.1</v>
      </c>
      <c r="D306" s="47" t="s">
        <v>351</v>
      </c>
      <c r="E306" s="39" t="s">
        <v>571</v>
      </c>
      <c r="F306" s="7" t="s">
        <v>1039</v>
      </c>
      <c r="G306" s="17" t="s">
        <v>618</v>
      </c>
      <c r="H306" s="67" t="s">
        <v>408</v>
      </c>
      <c r="I306" s="79" t="s">
        <v>22</v>
      </c>
      <c r="J306" s="118" t="s">
        <v>13</v>
      </c>
      <c r="K306" s="75">
        <v>0.8</v>
      </c>
      <c r="L306" s="17" t="s">
        <v>1161</v>
      </c>
      <c r="M306" s="19" t="s">
        <v>1409</v>
      </c>
      <c r="N306" s="22" t="s">
        <v>1162</v>
      </c>
      <c r="O306" s="11" t="s">
        <v>567</v>
      </c>
      <c r="P306" s="14" t="s">
        <v>1166</v>
      </c>
      <c r="Q306" s="15" t="s">
        <v>1167</v>
      </c>
      <c r="R306" s="79" t="s">
        <v>1165</v>
      </c>
      <c r="S306" s="106">
        <v>8133898.3300000001</v>
      </c>
      <c r="T306" s="177">
        <f>S306/S307</f>
        <v>1.0603084399416796</v>
      </c>
    </row>
    <row r="307" spans="1:20" ht="44.25" customHeight="1" x14ac:dyDescent="0.2">
      <c r="A307" s="39">
        <v>2</v>
      </c>
      <c r="B307" s="39">
        <v>12</v>
      </c>
      <c r="C307" s="16">
        <v>12.1</v>
      </c>
      <c r="D307" s="47" t="s">
        <v>351</v>
      </c>
      <c r="E307" s="39" t="s">
        <v>571</v>
      </c>
      <c r="F307" s="7" t="s">
        <v>1039</v>
      </c>
      <c r="G307" s="17" t="s">
        <v>618</v>
      </c>
      <c r="H307" s="67" t="s">
        <v>408</v>
      </c>
      <c r="I307" s="79" t="s">
        <v>22</v>
      </c>
      <c r="J307" s="118" t="s">
        <v>13</v>
      </c>
      <c r="K307" s="75">
        <v>0.6</v>
      </c>
      <c r="L307" s="17" t="s">
        <v>1161</v>
      </c>
      <c r="M307" s="19" t="s">
        <v>1409</v>
      </c>
      <c r="N307" s="22" t="s">
        <v>1162</v>
      </c>
      <c r="O307" s="11" t="s">
        <v>567</v>
      </c>
      <c r="P307" s="14" t="s">
        <v>1163</v>
      </c>
      <c r="Q307" s="15" t="s">
        <v>1164</v>
      </c>
      <c r="R307" s="79" t="s">
        <v>1165</v>
      </c>
      <c r="S307" s="106">
        <v>7671256.7999999998</v>
      </c>
      <c r="T307" s="178"/>
    </row>
    <row r="308" spans="1:20" ht="48" customHeight="1" x14ac:dyDescent="0.2">
      <c r="A308" s="39">
        <v>2</v>
      </c>
      <c r="B308" s="39">
        <v>12</v>
      </c>
      <c r="C308" s="16">
        <v>12.1</v>
      </c>
      <c r="D308" s="47" t="s">
        <v>351</v>
      </c>
      <c r="E308" s="39" t="s">
        <v>41</v>
      </c>
      <c r="F308" s="7" t="s">
        <v>124</v>
      </c>
      <c r="G308" s="22" t="s">
        <v>1168</v>
      </c>
      <c r="H308" s="22"/>
      <c r="I308" s="11"/>
      <c r="J308" s="17" t="s">
        <v>13</v>
      </c>
      <c r="K308" s="79" t="s">
        <v>825</v>
      </c>
      <c r="L308" s="67" t="s">
        <v>1169</v>
      </c>
      <c r="M308" s="139" t="s">
        <v>1410</v>
      </c>
      <c r="N308" s="22" t="s">
        <v>1170</v>
      </c>
      <c r="O308" s="11" t="s">
        <v>567</v>
      </c>
      <c r="P308" s="79" t="s">
        <v>353</v>
      </c>
      <c r="Q308" s="17" t="s">
        <v>1552</v>
      </c>
      <c r="R308" s="79" t="s">
        <v>631</v>
      </c>
      <c r="S308" s="92">
        <v>950</v>
      </c>
      <c r="T308" s="177">
        <f>((S308-S309)/S309)</f>
        <v>-0.41896024464831805</v>
      </c>
    </row>
    <row r="309" spans="1:20" ht="64.5" customHeight="1" x14ac:dyDescent="0.2">
      <c r="A309" s="39">
        <v>2</v>
      </c>
      <c r="B309" s="39">
        <v>12</v>
      </c>
      <c r="C309" s="16">
        <v>12.1</v>
      </c>
      <c r="D309" s="47" t="s">
        <v>351</v>
      </c>
      <c r="E309" s="39" t="s">
        <v>41</v>
      </c>
      <c r="F309" s="7" t="s">
        <v>124</v>
      </c>
      <c r="G309" s="22" t="s">
        <v>1168</v>
      </c>
      <c r="H309" s="22"/>
      <c r="I309" s="11"/>
      <c r="J309" s="17" t="s">
        <v>13</v>
      </c>
      <c r="K309" s="79" t="s">
        <v>825</v>
      </c>
      <c r="L309" s="67" t="s">
        <v>1169</v>
      </c>
      <c r="M309" s="67" t="s">
        <v>1410</v>
      </c>
      <c r="N309" s="22" t="s">
        <v>1170</v>
      </c>
      <c r="O309" s="11" t="s">
        <v>567</v>
      </c>
      <c r="P309" s="79" t="s">
        <v>352</v>
      </c>
      <c r="Q309" s="17" t="s">
        <v>1553</v>
      </c>
      <c r="R309" s="79" t="s">
        <v>631</v>
      </c>
      <c r="S309" s="96">
        <v>1635</v>
      </c>
      <c r="T309" s="178"/>
    </row>
    <row r="310" spans="1:20" ht="45" customHeight="1" x14ac:dyDescent="0.2">
      <c r="A310" s="39">
        <v>2</v>
      </c>
      <c r="B310" s="39">
        <v>13</v>
      </c>
      <c r="C310" s="39">
        <v>13.1</v>
      </c>
      <c r="D310" s="47" t="s">
        <v>441</v>
      </c>
      <c r="E310" s="39" t="s">
        <v>571</v>
      </c>
      <c r="F310" s="7" t="s">
        <v>1039</v>
      </c>
      <c r="G310" s="17" t="s">
        <v>618</v>
      </c>
      <c r="H310" s="67" t="s">
        <v>408</v>
      </c>
      <c r="I310" s="79" t="s">
        <v>22</v>
      </c>
      <c r="J310" s="17" t="s">
        <v>13</v>
      </c>
      <c r="K310" s="79" t="s">
        <v>825</v>
      </c>
      <c r="L310" s="67" t="s">
        <v>1172</v>
      </c>
      <c r="M310" s="17" t="s">
        <v>1411</v>
      </c>
      <c r="N310" s="17" t="s">
        <v>1173</v>
      </c>
      <c r="O310" s="79" t="s">
        <v>1165</v>
      </c>
      <c r="P310" s="14" t="s">
        <v>1176</v>
      </c>
      <c r="Q310" s="15" t="s">
        <v>1177</v>
      </c>
      <c r="R310" s="79" t="s">
        <v>1165</v>
      </c>
      <c r="S310" s="106">
        <v>667902.57999999996</v>
      </c>
      <c r="T310" s="177">
        <f>S310/S311</f>
        <v>0.6854257919587744</v>
      </c>
    </row>
    <row r="311" spans="1:20" ht="45" customHeight="1" x14ac:dyDescent="0.2">
      <c r="A311" s="39">
        <v>2</v>
      </c>
      <c r="B311" s="39">
        <v>13</v>
      </c>
      <c r="C311" s="39">
        <v>13.1</v>
      </c>
      <c r="D311" s="47" t="s">
        <v>441</v>
      </c>
      <c r="E311" s="39" t="s">
        <v>571</v>
      </c>
      <c r="F311" s="7" t="s">
        <v>1039</v>
      </c>
      <c r="G311" s="17" t="s">
        <v>618</v>
      </c>
      <c r="H311" s="67" t="s">
        <v>408</v>
      </c>
      <c r="I311" s="79" t="s">
        <v>22</v>
      </c>
      <c r="J311" s="17" t="s">
        <v>13</v>
      </c>
      <c r="K311" s="79" t="s">
        <v>825</v>
      </c>
      <c r="L311" s="67" t="s">
        <v>1172</v>
      </c>
      <c r="M311" s="17" t="s">
        <v>1411</v>
      </c>
      <c r="N311" s="17" t="s">
        <v>1173</v>
      </c>
      <c r="O311" s="79" t="s">
        <v>1165</v>
      </c>
      <c r="P311" s="14" t="s">
        <v>1174</v>
      </c>
      <c r="Q311" s="15" t="s">
        <v>1175</v>
      </c>
      <c r="R311" s="79" t="s">
        <v>1165</v>
      </c>
      <c r="S311" s="106">
        <v>974434.56</v>
      </c>
      <c r="T311" s="178"/>
    </row>
    <row r="312" spans="1:20" ht="48" customHeight="1" x14ac:dyDescent="0.2">
      <c r="A312" s="39">
        <v>2</v>
      </c>
      <c r="B312" s="39">
        <v>13</v>
      </c>
      <c r="C312" s="39">
        <v>13.1</v>
      </c>
      <c r="D312" s="47" t="s">
        <v>441</v>
      </c>
      <c r="E312" s="39" t="s">
        <v>223</v>
      </c>
      <c r="F312" s="7" t="s">
        <v>1171</v>
      </c>
      <c r="G312" s="17" t="s">
        <v>1168</v>
      </c>
      <c r="H312" s="17" t="s">
        <v>898</v>
      </c>
      <c r="I312" s="79" t="s">
        <v>1178</v>
      </c>
      <c r="J312" s="17" t="s">
        <v>13</v>
      </c>
      <c r="K312" s="79" t="s">
        <v>825</v>
      </c>
      <c r="L312" s="67" t="s">
        <v>1179</v>
      </c>
      <c r="M312" s="67" t="s">
        <v>1412</v>
      </c>
      <c r="N312" s="17" t="s">
        <v>1180</v>
      </c>
      <c r="O312" s="79" t="s">
        <v>1181</v>
      </c>
      <c r="P312" s="79" t="s">
        <v>1556</v>
      </c>
      <c r="Q312" s="17" t="s">
        <v>1554</v>
      </c>
      <c r="R312" s="79" t="s">
        <v>631</v>
      </c>
      <c r="S312" s="92">
        <v>807</v>
      </c>
      <c r="T312" s="177">
        <f>S312/S313</f>
        <v>4.8254006218607988E-2</v>
      </c>
    </row>
    <row r="313" spans="1:20" ht="51" customHeight="1" x14ac:dyDescent="0.2">
      <c r="A313" s="39">
        <v>2</v>
      </c>
      <c r="B313" s="39">
        <v>13</v>
      </c>
      <c r="C313" s="39">
        <v>13.1</v>
      </c>
      <c r="D313" s="47" t="s">
        <v>441</v>
      </c>
      <c r="E313" s="39" t="s">
        <v>223</v>
      </c>
      <c r="F313" s="7" t="s">
        <v>1171</v>
      </c>
      <c r="G313" s="17" t="s">
        <v>1168</v>
      </c>
      <c r="H313" s="17" t="s">
        <v>898</v>
      </c>
      <c r="I313" s="79" t="s">
        <v>1178</v>
      </c>
      <c r="J313" s="17" t="s">
        <v>13</v>
      </c>
      <c r="K313" s="79" t="s">
        <v>825</v>
      </c>
      <c r="L313" s="67" t="s">
        <v>1179</v>
      </c>
      <c r="M313" s="67" t="s">
        <v>1412</v>
      </c>
      <c r="N313" s="17" t="s">
        <v>1180</v>
      </c>
      <c r="O313" s="79" t="s">
        <v>1181</v>
      </c>
      <c r="P313" s="79" t="s">
        <v>1557</v>
      </c>
      <c r="Q313" s="17" t="s">
        <v>1555</v>
      </c>
      <c r="R313" s="79" t="s">
        <v>631</v>
      </c>
      <c r="S313" s="96">
        <v>16724</v>
      </c>
      <c r="T313" s="178"/>
    </row>
    <row r="314" spans="1:20" ht="51" customHeight="1" x14ac:dyDescent="0.2">
      <c r="A314" s="39">
        <v>2</v>
      </c>
      <c r="B314" s="39">
        <v>6</v>
      </c>
      <c r="C314" s="16">
        <v>6.1</v>
      </c>
      <c r="D314" s="47" t="s">
        <v>1026</v>
      </c>
      <c r="E314" s="16" t="s">
        <v>571</v>
      </c>
      <c r="F314" s="7" t="s">
        <v>1039</v>
      </c>
      <c r="G314" s="17" t="s">
        <v>618</v>
      </c>
      <c r="H314" s="67" t="s">
        <v>408</v>
      </c>
      <c r="I314" s="79" t="s">
        <v>22</v>
      </c>
      <c r="J314" s="17" t="s">
        <v>13</v>
      </c>
      <c r="K314" s="79" t="s">
        <v>825</v>
      </c>
      <c r="L314" s="19" t="s">
        <v>1182</v>
      </c>
      <c r="M314" s="17" t="s">
        <v>1413</v>
      </c>
      <c r="N314" s="17" t="s">
        <v>1282</v>
      </c>
      <c r="O314" s="79" t="s">
        <v>567</v>
      </c>
      <c r="P314" s="79" t="s">
        <v>1279</v>
      </c>
      <c r="Q314" s="17" t="s">
        <v>1281</v>
      </c>
      <c r="R314" s="79" t="s">
        <v>1024</v>
      </c>
      <c r="S314" s="106">
        <v>45240414.759999998</v>
      </c>
      <c r="T314" s="177">
        <f>S314/S315</f>
        <v>1.2354617314707925</v>
      </c>
    </row>
    <row r="315" spans="1:20" ht="49.5" customHeight="1" x14ac:dyDescent="0.2">
      <c r="A315" s="39">
        <v>2</v>
      </c>
      <c r="B315" s="39">
        <v>6</v>
      </c>
      <c r="C315" s="16">
        <v>6.1</v>
      </c>
      <c r="D315" s="47" t="s">
        <v>1026</v>
      </c>
      <c r="E315" s="16" t="s">
        <v>571</v>
      </c>
      <c r="F315" s="7" t="s">
        <v>1039</v>
      </c>
      <c r="G315" s="17" t="s">
        <v>618</v>
      </c>
      <c r="H315" s="67" t="s">
        <v>408</v>
      </c>
      <c r="I315" s="79" t="s">
        <v>22</v>
      </c>
      <c r="J315" s="17" t="s">
        <v>13</v>
      </c>
      <c r="K315" s="79" t="s">
        <v>825</v>
      </c>
      <c r="L315" s="19" t="s">
        <v>1182</v>
      </c>
      <c r="M315" s="17" t="s">
        <v>1413</v>
      </c>
      <c r="N315" s="17" t="s">
        <v>1282</v>
      </c>
      <c r="O315" s="79" t="s">
        <v>567</v>
      </c>
      <c r="P315" s="79" t="s">
        <v>1280</v>
      </c>
      <c r="Q315" s="17" t="s">
        <v>1183</v>
      </c>
      <c r="R315" s="79" t="s">
        <v>1024</v>
      </c>
      <c r="S315" s="106">
        <v>36618224.270000003</v>
      </c>
      <c r="T315" s="178"/>
    </row>
    <row r="316" spans="1:20" ht="58.5" customHeight="1" x14ac:dyDescent="0.2">
      <c r="A316" s="39">
        <v>2</v>
      </c>
      <c r="B316" s="39">
        <v>14</v>
      </c>
      <c r="C316" s="39">
        <v>14.1</v>
      </c>
      <c r="D316" s="47" t="s">
        <v>126</v>
      </c>
      <c r="E316" s="39" t="s">
        <v>223</v>
      </c>
      <c r="F316" s="7" t="s">
        <v>124</v>
      </c>
      <c r="G316" s="17" t="s">
        <v>1121</v>
      </c>
      <c r="H316" s="17" t="s">
        <v>576</v>
      </c>
      <c r="I316" s="79" t="s">
        <v>10</v>
      </c>
      <c r="J316" s="17" t="s">
        <v>13</v>
      </c>
      <c r="K316" s="79" t="s">
        <v>825</v>
      </c>
      <c r="L316" s="17" t="s">
        <v>1558</v>
      </c>
      <c r="M316" s="17" t="s">
        <v>1383</v>
      </c>
      <c r="N316" s="17" t="s">
        <v>1184</v>
      </c>
      <c r="O316" s="79" t="s">
        <v>567</v>
      </c>
      <c r="P316" s="79" t="s">
        <v>1185</v>
      </c>
      <c r="Q316" s="17" t="s">
        <v>1186</v>
      </c>
      <c r="R316" s="79" t="s">
        <v>1187</v>
      </c>
      <c r="S316" s="92">
        <v>0</v>
      </c>
      <c r="T316" s="177">
        <f>((S316-S317)/S317)</f>
        <v>-1</v>
      </c>
    </row>
    <row r="317" spans="1:20" ht="63" customHeight="1" x14ac:dyDescent="0.2">
      <c r="A317" s="39">
        <v>2</v>
      </c>
      <c r="B317" s="39">
        <v>14</v>
      </c>
      <c r="C317" s="39">
        <v>14.1</v>
      </c>
      <c r="D317" s="47" t="s">
        <v>126</v>
      </c>
      <c r="E317" s="39" t="s">
        <v>223</v>
      </c>
      <c r="F317" s="7" t="s">
        <v>124</v>
      </c>
      <c r="G317" s="17" t="s">
        <v>1121</v>
      </c>
      <c r="H317" s="17" t="s">
        <v>576</v>
      </c>
      <c r="I317" s="79" t="s">
        <v>10</v>
      </c>
      <c r="J317" s="17" t="s">
        <v>13</v>
      </c>
      <c r="K317" s="79" t="s">
        <v>825</v>
      </c>
      <c r="L317" s="17" t="s">
        <v>1558</v>
      </c>
      <c r="M317" s="17" t="s">
        <v>1383</v>
      </c>
      <c r="N317" s="17" t="s">
        <v>1184</v>
      </c>
      <c r="O317" s="79" t="s">
        <v>567</v>
      </c>
      <c r="P317" s="79" t="s">
        <v>1188</v>
      </c>
      <c r="Q317" s="17" t="s">
        <v>1189</v>
      </c>
      <c r="R317" s="79" t="s">
        <v>1187</v>
      </c>
      <c r="S317" s="92">
        <v>61</v>
      </c>
      <c r="T317" s="178"/>
    </row>
    <row r="318" spans="1:20" ht="36" x14ac:dyDescent="0.2">
      <c r="A318" s="39">
        <v>2</v>
      </c>
      <c r="B318" s="39">
        <v>14</v>
      </c>
      <c r="C318" s="16">
        <v>14.1</v>
      </c>
      <c r="D318" s="47" t="s">
        <v>126</v>
      </c>
      <c r="E318" s="16" t="s">
        <v>41</v>
      </c>
      <c r="F318" s="7" t="s">
        <v>56</v>
      </c>
      <c r="G318" s="17" t="s">
        <v>618</v>
      </c>
      <c r="H318" s="67" t="s">
        <v>408</v>
      </c>
      <c r="I318" s="79" t="s">
        <v>22</v>
      </c>
      <c r="J318" s="17" t="s">
        <v>17</v>
      </c>
      <c r="K318" s="79" t="s">
        <v>825</v>
      </c>
      <c r="L318" s="17" t="s">
        <v>1190</v>
      </c>
      <c r="M318" s="17" t="s">
        <v>1414</v>
      </c>
      <c r="N318" s="17" t="s">
        <v>1191</v>
      </c>
      <c r="O318" s="79" t="s">
        <v>620</v>
      </c>
      <c r="P318" s="14" t="s">
        <v>541</v>
      </c>
      <c r="Q318" s="15" t="s">
        <v>539</v>
      </c>
      <c r="R318" s="79" t="s">
        <v>620</v>
      </c>
      <c r="S318" s="106">
        <v>36618224.270000003</v>
      </c>
      <c r="T318" s="177">
        <f>S318/S319</f>
        <v>0.80941398226031658</v>
      </c>
    </row>
    <row r="319" spans="1:20" ht="36" x14ac:dyDescent="0.2">
      <c r="A319" s="39">
        <v>2</v>
      </c>
      <c r="B319" s="39">
        <v>14</v>
      </c>
      <c r="C319" s="16">
        <v>14.1</v>
      </c>
      <c r="D319" s="47" t="s">
        <v>126</v>
      </c>
      <c r="E319" s="16" t="s">
        <v>41</v>
      </c>
      <c r="F319" s="7" t="s">
        <v>56</v>
      </c>
      <c r="G319" s="17" t="s">
        <v>618</v>
      </c>
      <c r="H319" s="67" t="s">
        <v>408</v>
      </c>
      <c r="I319" s="79" t="s">
        <v>22</v>
      </c>
      <c r="J319" s="17" t="s">
        <v>17</v>
      </c>
      <c r="K319" s="79" t="s">
        <v>825</v>
      </c>
      <c r="L319" s="17" t="s">
        <v>1190</v>
      </c>
      <c r="M319" s="17" t="s">
        <v>1414</v>
      </c>
      <c r="N319" s="17" t="s">
        <v>1191</v>
      </c>
      <c r="O319" s="79" t="s">
        <v>620</v>
      </c>
      <c r="P319" s="14" t="s">
        <v>542</v>
      </c>
      <c r="Q319" s="15" t="s">
        <v>540</v>
      </c>
      <c r="R319" s="79" t="s">
        <v>620</v>
      </c>
      <c r="S319" s="106">
        <v>45240414.759999998</v>
      </c>
      <c r="T319" s="178"/>
    </row>
    <row r="320" spans="1:20" ht="46.5" customHeight="1" x14ac:dyDescent="0.2">
      <c r="A320" s="39">
        <v>2</v>
      </c>
      <c r="B320" s="39">
        <v>14</v>
      </c>
      <c r="C320" s="39">
        <v>14.1</v>
      </c>
      <c r="D320" s="47" t="s">
        <v>126</v>
      </c>
      <c r="E320" s="39" t="s">
        <v>223</v>
      </c>
      <c r="F320" s="7" t="s">
        <v>124</v>
      </c>
      <c r="G320" s="17" t="s">
        <v>1121</v>
      </c>
      <c r="H320" s="17" t="s">
        <v>576</v>
      </c>
      <c r="I320" s="79" t="s">
        <v>22</v>
      </c>
      <c r="J320" s="17" t="s">
        <v>13</v>
      </c>
      <c r="K320" s="79" t="s">
        <v>825</v>
      </c>
      <c r="L320" s="17" t="s">
        <v>1192</v>
      </c>
      <c r="M320" s="17" t="s">
        <v>1415</v>
      </c>
      <c r="N320" s="17" t="s">
        <v>1193</v>
      </c>
      <c r="O320" s="79" t="s">
        <v>602</v>
      </c>
      <c r="P320" s="79" t="s">
        <v>1194</v>
      </c>
      <c r="Q320" s="17" t="s">
        <v>1195</v>
      </c>
      <c r="R320" s="79" t="s">
        <v>880</v>
      </c>
      <c r="S320" s="96">
        <v>112631</v>
      </c>
      <c r="T320" s="177">
        <f>((S320-S321)/S321)</f>
        <v>-7.0294765862959879E-2</v>
      </c>
    </row>
    <row r="321" spans="1:20" ht="42.75" customHeight="1" x14ac:dyDescent="0.2">
      <c r="A321" s="39">
        <v>2</v>
      </c>
      <c r="B321" s="39">
        <v>14</v>
      </c>
      <c r="C321" s="16">
        <v>14.1</v>
      </c>
      <c r="D321" s="47" t="s">
        <v>126</v>
      </c>
      <c r="E321" s="16" t="s">
        <v>223</v>
      </c>
      <c r="F321" s="7" t="s">
        <v>124</v>
      </c>
      <c r="G321" s="17" t="s">
        <v>1121</v>
      </c>
      <c r="H321" s="17" t="s">
        <v>576</v>
      </c>
      <c r="I321" s="79" t="s">
        <v>22</v>
      </c>
      <c r="J321" s="17" t="s">
        <v>13</v>
      </c>
      <c r="K321" s="79" t="s">
        <v>825</v>
      </c>
      <c r="L321" s="17" t="s">
        <v>1192</v>
      </c>
      <c r="M321" s="17" t="s">
        <v>1415</v>
      </c>
      <c r="N321" s="17" t="s">
        <v>1193</v>
      </c>
      <c r="O321" s="79" t="s">
        <v>602</v>
      </c>
      <c r="P321" s="79" t="s">
        <v>1196</v>
      </c>
      <c r="Q321" s="17" t="s">
        <v>1197</v>
      </c>
      <c r="R321" s="79" t="s">
        <v>880</v>
      </c>
      <c r="S321" s="96">
        <v>121147</v>
      </c>
      <c r="T321" s="178"/>
    </row>
    <row r="322" spans="1:20" ht="49.5" customHeight="1" x14ac:dyDescent="0.2">
      <c r="A322" s="39">
        <v>2</v>
      </c>
      <c r="B322" s="39">
        <v>14</v>
      </c>
      <c r="C322" s="39">
        <v>14.2</v>
      </c>
      <c r="D322" s="47" t="s">
        <v>126</v>
      </c>
      <c r="E322" s="16" t="s">
        <v>223</v>
      </c>
      <c r="F322" s="7" t="s">
        <v>124</v>
      </c>
      <c r="G322" s="17" t="s">
        <v>1121</v>
      </c>
      <c r="H322" s="67" t="s">
        <v>408</v>
      </c>
      <c r="I322" s="79" t="s">
        <v>22</v>
      </c>
      <c r="J322" s="17" t="s">
        <v>13</v>
      </c>
      <c r="K322" s="79" t="s">
        <v>825</v>
      </c>
      <c r="L322" s="17" t="s">
        <v>1198</v>
      </c>
      <c r="M322" s="17" t="s">
        <v>1416</v>
      </c>
      <c r="N322" s="17" t="s">
        <v>1199</v>
      </c>
      <c r="O322" s="79" t="s">
        <v>602</v>
      </c>
      <c r="P322" s="79" t="s">
        <v>1200</v>
      </c>
      <c r="Q322" s="17" t="s">
        <v>1201</v>
      </c>
      <c r="R322" s="79" t="s">
        <v>880</v>
      </c>
      <c r="S322" s="92">
        <v>0</v>
      </c>
      <c r="T322" s="177">
        <f>((S322-S323)/S323)</f>
        <v>-1</v>
      </c>
    </row>
    <row r="323" spans="1:20" ht="55.5" customHeight="1" x14ac:dyDescent="0.2">
      <c r="A323" s="39">
        <v>2</v>
      </c>
      <c r="B323" s="39">
        <v>14</v>
      </c>
      <c r="C323" s="16">
        <v>14.2</v>
      </c>
      <c r="D323" s="47" t="s">
        <v>126</v>
      </c>
      <c r="E323" s="16" t="s">
        <v>223</v>
      </c>
      <c r="F323" s="7" t="s">
        <v>124</v>
      </c>
      <c r="G323" s="17" t="s">
        <v>1121</v>
      </c>
      <c r="H323" s="67" t="s">
        <v>408</v>
      </c>
      <c r="I323" s="79" t="s">
        <v>22</v>
      </c>
      <c r="J323" s="17" t="s">
        <v>13</v>
      </c>
      <c r="K323" s="79" t="s">
        <v>825</v>
      </c>
      <c r="L323" s="17" t="s">
        <v>1198</v>
      </c>
      <c r="M323" s="17" t="s">
        <v>1416</v>
      </c>
      <c r="N323" s="17" t="s">
        <v>1199</v>
      </c>
      <c r="O323" s="79" t="s">
        <v>602</v>
      </c>
      <c r="P323" s="79" t="s">
        <v>1202</v>
      </c>
      <c r="Q323" s="17" t="s">
        <v>1609</v>
      </c>
      <c r="R323" s="79" t="s">
        <v>880</v>
      </c>
      <c r="S323" s="96">
        <v>3000</v>
      </c>
      <c r="T323" s="178"/>
    </row>
    <row r="324" spans="1:20" ht="36" x14ac:dyDescent="0.2">
      <c r="A324" s="39">
        <v>2</v>
      </c>
      <c r="B324" s="39">
        <v>14</v>
      </c>
      <c r="C324" s="16">
        <v>14.4</v>
      </c>
      <c r="D324" s="47" t="s">
        <v>126</v>
      </c>
      <c r="E324" s="16" t="s">
        <v>223</v>
      </c>
      <c r="F324" s="7" t="s">
        <v>124</v>
      </c>
      <c r="G324" s="19" t="s">
        <v>1121</v>
      </c>
      <c r="H324" s="67" t="s">
        <v>408</v>
      </c>
      <c r="I324" s="12" t="s">
        <v>22</v>
      </c>
      <c r="J324" s="17" t="s">
        <v>13</v>
      </c>
      <c r="K324" s="12" t="s">
        <v>825</v>
      </c>
      <c r="L324" s="19" t="s">
        <v>1204</v>
      </c>
      <c r="M324" s="19" t="s">
        <v>1417</v>
      </c>
      <c r="N324" s="19" t="s">
        <v>1205</v>
      </c>
      <c r="O324" s="12" t="s">
        <v>567</v>
      </c>
      <c r="P324" s="79" t="s">
        <v>1206</v>
      </c>
      <c r="Q324" s="17" t="s">
        <v>1207</v>
      </c>
      <c r="R324" s="79" t="s">
        <v>631</v>
      </c>
      <c r="S324" s="96">
        <v>2100</v>
      </c>
      <c r="T324" s="177">
        <f>((S324-S325)/S325)</f>
        <v>-0.44736842105263158</v>
      </c>
    </row>
    <row r="325" spans="1:20" ht="36" x14ac:dyDescent="0.2">
      <c r="A325" s="39">
        <v>2</v>
      </c>
      <c r="B325" s="39">
        <v>14</v>
      </c>
      <c r="C325" s="16">
        <v>14.4</v>
      </c>
      <c r="D325" s="47" t="s">
        <v>126</v>
      </c>
      <c r="E325" s="16" t="s">
        <v>223</v>
      </c>
      <c r="F325" s="7" t="s">
        <v>124</v>
      </c>
      <c r="G325" s="19" t="s">
        <v>1121</v>
      </c>
      <c r="H325" s="67" t="s">
        <v>408</v>
      </c>
      <c r="I325" s="12" t="s">
        <v>22</v>
      </c>
      <c r="J325" s="17" t="s">
        <v>13</v>
      </c>
      <c r="K325" s="12" t="s">
        <v>825</v>
      </c>
      <c r="L325" s="19" t="s">
        <v>1204</v>
      </c>
      <c r="M325" s="19" t="s">
        <v>1417</v>
      </c>
      <c r="N325" s="19" t="s">
        <v>1205</v>
      </c>
      <c r="O325" s="12" t="s">
        <v>567</v>
      </c>
      <c r="P325" s="79" t="s">
        <v>1208</v>
      </c>
      <c r="Q325" s="17" t="s">
        <v>1209</v>
      </c>
      <c r="R325" s="79" t="s">
        <v>631</v>
      </c>
      <c r="S325" s="96">
        <v>3800</v>
      </c>
      <c r="T325" s="178"/>
    </row>
    <row r="326" spans="1:20" ht="60.75" customHeight="1" x14ac:dyDescent="0.2">
      <c r="A326" s="39">
        <v>2</v>
      </c>
      <c r="B326" s="39">
        <v>15</v>
      </c>
      <c r="C326" s="39">
        <v>15.1</v>
      </c>
      <c r="D326" s="47" t="s">
        <v>123</v>
      </c>
      <c r="E326" s="16" t="s">
        <v>223</v>
      </c>
      <c r="F326" s="7" t="s">
        <v>124</v>
      </c>
      <c r="G326" s="19" t="s">
        <v>1121</v>
      </c>
      <c r="H326" s="67" t="s">
        <v>408</v>
      </c>
      <c r="I326" s="12" t="s">
        <v>22</v>
      </c>
      <c r="J326" s="17" t="s">
        <v>13</v>
      </c>
      <c r="K326" s="12" t="s">
        <v>825</v>
      </c>
      <c r="L326" s="19" t="s">
        <v>1610</v>
      </c>
      <c r="M326" s="19" t="s">
        <v>1418</v>
      </c>
      <c r="N326" s="19" t="s">
        <v>1211</v>
      </c>
      <c r="O326" s="12" t="s">
        <v>567</v>
      </c>
      <c r="P326" s="14" t="s">
        <v>1212</v>
      </c>
      <c r="Q326" s="15" t="s">
        <v>1611</v>
      </c>
      <c r="R326" s="39" t="s">
        <v>631</v>
      </c>
      <c r="S326" s="96">
        <v>320</v>
      </c>
      <c r="T326" s="177">
        <f>((S326-S327)/S327)</f>
        <v>-0.81176470588235294</v>
      </c>
    </row>
    <row r="327" spans="1:20" ht="60.75" customHeight="1" x14ac:dyDescent="0.2">
      <c r="A327" s="39">
        <v>2</v>
      </c>
      <c r="B327" s="39">
        <v>15</v>
      </c>
      <c r="C327" s="39">
        <v>15.1</v>
      </c>
      <c r="D327" s="47" t="s">
        <v>123</v>
      </c>
      <c r="E327" s="16" t="s">
        <v>223</v>
      </c>
      <c r="F327" s="7" t="s">
        <v>124</v>
      </c>
      <c r="G327" s="19" t="s">
        <v>1121</v>
      </c>
      <c r="H327" s="67" t="s">
        <v>408</v>
      </c>
      <c r="I327" s="12" t="s">
        <v>22</v>
      </c>
      <c r="J327" s="17" t="s">
        <v>13</v>
      </c>
      <c r="K327" s="12" t="s">
        <v>825</v>
      </c>
      <c r="L327" s="19" t="s">
        <v>1210</v>
      </c>
      <c r="M327" s="19" t="s">
        <v>1418</v>
      </c>
      <c r="N327" s="19" t="s">
        <v>1211</v>
      </c>
      <c r="O327" s="12" t="s">
        <v>567</v>
      </c>
      <c r="P327" s="14" t="s">
        <v>1213</v>
      </c>
      <c r="Q327" s="15" t="s">
        <v>1612</v>
      </c>
      <c r="R327" s="39" t="s">
        <v>631</v>
      </c>
      <c r="S327" s="96">
        <v>1700</v>
      </c>
      <c r="T327" s="178"/>
    </row>
    <row r="328" spans="1:20" ht="52.5" customHeight="1" x14ac:dyDescent="0.2">
      <c r="A328" s="39">
        <v>2</v>
      </c>
      <c r="B328" s="39">
        <v>15</v>
      </c>
      <c r="C328" s="16">
        <v>15.2</v>
      </c>
      <c r="D328" s="47" t="s">
        <v>123</v>
      </c>
      <c r="E328" s="16" t="s">
        <v>223</v>
      </c>
      <c r="F328" s="7" t="s">
        <v>109</v>
      </c>
      <c r="G328" s="19" t="s">
        <v>1613</v>
      </c>
      <c r="H328" s="67" t="s">
        <v>408</v>
      </c>
      <c r="I328" s="12" t="s">
        <v>22</v>
      </c>
      <c r="J328" s="17" t="s">
        <v>13</v>
      </c>
      <c r="K328" s="12" t="s">
        <v>825</v>
      </c>
      <c r="L328" s="17" t="s">
        <v>1214</v>
      </c>
      <c r="M328" s="17" t="s">
        <v>1419</v>
      </c>
      <c r="N328" s="17" t="s">
        <v>1215</v>
      </c>
      <c r="O328" s="79" t="s">
        <v>567</v>
      </c>
      <c r="P328" s="79" t="s">
        <v>1216</v>
      </c>
      <c r="Q328" s="17" t="s">
        <v>1217</v>
      </c>
      <c r="R328" s="79" t="s">
        <v>1218</v>
      </c>
      <c r="S328" s="92" t="s">
        <v>1301</v>
      </c>
      <c r="T328" s="177" t="s">
        <v>1301</v>
      </c>
    </row>
    <row r="329" spans="1:20" ht="52.5" customHeight="1" x14ac:dyDescent="0.2">
      <c r="A329" s="39">
        <v>2</v>
      </c>
      <c r="B329" s="39">
        <v>15</v>
      </c>
      <c r="C329" s="16">
        <v>15.2</v>
      </c>
      <c r="D329" s="47" t="s">
        <v>123</v>
      </c>
      <c r="E329" s="16" t="s">
        <v>223</v>
      </c>
      <c r="F329" s="7" t="s">
        <v>109</v>
      </c>
      <c r="G329" s="19" t="s">
        <v>1613</v>
      </c>
      <c r="H329" s="67" t="s">
        <v>408</v>
      </c>
      <c r="I329" s="12" t="s">
        <v>22</v>
      </c>
      <c r="J329" s="17" t="s">
        <v>13</v>
      </c>
      <c r="K329" s="12" t="s">
        <v>825</v>
      </c>
      <c r="L329" s="17" t="s">
        <v>1214</v>
      </c>
      <c r="M329" s="17" t="s">
        <v>1419</v>
      </c>
      <c r="N329" s="17" t="s">
        <v>1215</v>
      </c>
      <c r="O329" s="79" t="s">
        <v>567</v>
      </c>
      <c r="P329" s="79" t="s">
        <v>1219</v>
      </c>
      <c r="Q329" s="17" t="s">
        <v>1220</v>
      </c>
      <c r="R329" s="79" t="s">
        <v>1218</v>
      </c>
      <c r="S329" s="92" t="s">
        <v>1301</v>
      </c>
      <c r="T329" s="178"/>
    </row>
    <row r="330" spans="1:20" ht="52.5" customHeight="1" x14ac:dyDescent="0.2">
      <c r="A330" s="39">
        <v>2</v>
      </c>
      <c r="B330" s="39">
        <v>15</v>
      </c>
      <c r="C330" s="16">
        <v>15.3</v>
      </c>
      <c r="D330" s="47" t="s">
        <v>123</v>
      </c>
      <c r="E330" s="16" t="s">
        <v>223</v>
      </c>
      <c r="F330" s="7" t="s">
        <v>124</v>
      </c>
      <c r="G330" s="19" t="s">
        <v>1614</v>
      </c>
      <c r="H330" s="67" t="s">
        <v>408</v>
      </c>
      <c r="I330" s="12" t="s">
        <v>22</v>
      </c>
      <c r="J330" s="17" t="s">
        <v>13</v>
      </c>
      <c r="K330" s="76" t="s">
        <v>825</v>
      </c>
      <c r="L330" s="19" t="s">
        <v>1221</v>
      </c>
      <c r="M330" s="19" t="s">
        <v>1420</v>
      </c>
      <c r="N330" s="69" t="s">
        <v>1222</v>
      </c>
      <c r="O330" s="12" t="s">
        <v>567</v>
      </c>
      <c r="P330" s="14" t="s">
        <v>1225</v>
      </c>
      <c r="Q330" s="15" t="s">
        <v>1226</v>
      </c>
      <c r="R330" s="79" t="s">
        <v>1203</v>
      </c>
      <c r="S330" s="92" t="s">
        <v>1597</v>
      </c>
      <c r="T330" s="177" t="s">
        <v>1301</v>
      </c>
    </row>
    <row r="331" spans="1:20" ht="52.5" customHeight="1" x14ac:dyDescent="0.2">
      <c r="A331" s="39">
        <v>2</v>
      </c>
      <c r="B331" s="39">
        <v>15</v>
      </c>
      <c r="C331" s="16">
        <v>15.3</v>
      </c>
      <c r="D331" s="47" t="s">
        <v>123</v>
      </c>
      <c r="E331" s="16" t="s">
        <v>223</v>
      </c>
      <c r="F331" s="7" t="s">
        <v>124</v>
      </c>
      <c r="G331" s="19" t="s">
        <v>1614</v>
      </c>
      <c r="H331" s="67" t="s">
        <v>408</v>
      </c>
      <c r="I331" s="12" t="s">
        <v>22</v>
      </c>
      <c r="J331" s="17" t="s">
        <v>13</v>
      </c>
      <c r="K331" s="76" t="s">
        <v>825</v>
      </c>
      <c r="L331" s="19" t="s">
        <v>1221</v>
      </c>
      <c r="M331" s="19" t="s">
        <v>1420</v>
      </c>
      <c r="N331" s="15" t="s">
        <v>1222</v>
      </c>
      <c r="O331" s="12" t="s">
        <v>567</v>
      </c>
      <c r="P331" s="14" t="s">
        <v>1223</v>
      </c>
      <c r="Q331" s="15" t="s">
        <v>1224</v>
      </c>
      <c r="R331" s="79" t="s">
        <v>1203</v>
      </c>
      <c r="S331" s="92" t="s">
        <v>1301</v>
      </c>
      <c r="T331" s="178"/>
    </row>
    <row r="332" spans="1:20" ht="44.25" customHeight="1" x14ac:dyDescent="0.2">
      <c r="A332" s="39">
        <v>2</v>
      </c>
      <c r="B332" s="39">
        <v>15</v>
      </c>
      <c r="C332" s="16">
        <v>15.3</v>
      </c>
      <c r="D332" s="47" t="s">
        <v>123</v>
      </c>
      <c r="E332" s="16" t="s">
        <v>41</v>
      </c>
      <c r="F332" s="7" t="s">
        <v>56</v>
      </c>
      <c r="G332" s="17" t="s">
        <v>618</v>
      </c>
      <c r="H332" s="67" t="s">
        <v>408</v>
      </c>
      <c r="I332" s="79" t="s">
        <v>22</v>
      </c>
      <c r="J332" s="17" t="s">
        <v>13</v>
      </c>
      <c r="K332" s="46">
        <v>0.8</v>
      </c>
      <c r="L332" s="19" t="s">
        <v>1227</v>
      </c>
      <c r="M332" s="17" t="s">
        <v>1421</v>
      </c>
      <c r="N332" s="17" t="s">
        <v>1228</v>
      </c>
      <c r="O332" s="79" t="s">
        <v>567</v>
      </c>
      <c r="P332" s="14" t="s">
        <v>546</v>
      </c>
      <c r="Q332" s="15" t="s">
        <v>543</v>
      </c>
      <c r="R332" s="79" t="s">
        <v>620</v>
      </c>
      <c r="S332" s="106">
        <v>5851859.0700000003</v>
      </c>
      <c r="T332" s="177">
        <f>S332/S333</f>
        <v>1.261003266206407</v>
      </c>
    </row>
    <row r="333" spans="1:20" ht="44.25" customHeight="1" x14ac:dyDescent="0.2">
      <c r="A333" s="39">
        <v>2</v>
      </c>
      <c r="B333" s="39">
        <v>15</v>
      </c>
      <c r="C333" s="16">
        <v>15.3</v>
      </c>
      <c r="D333" s="47" t="s">
        <v>123</v>
      </c>
      <c r="E333" s="16" t="s">
        <v>41</v>
      </c>
      <c r="F333" s="7" t="s">
        <v>56</v>
      </c>
      <c r="G333" s="17" t="s">
        <v>618</v>
      </c>
      <c r="H333" s="67" t="s">
        <v>408</v>
      </c>
      <c r="I333" s="79" t="s">
        <v>22</v>
      </c>
      <c r="J333" s="17" t="s">
        <v>13</v>
      </c>
      <c r="K333" s="46">
        <v>0.8</v>
      </c>
      <c r="L333" s="17" t="s">
        <v>1227</v>
      </c>
      <c r="M333" s="17" t="s">
        <v>1421</v>
      </c>
      <c r="N333" s="17" t="s">
        <v>1228</v>
      </c>
      <c r="O333" s="79" t="s">
        <v>567</v>
      </c>
      <c r="P333" s="14" t="s">
        <v>545</v>
      </c>
      <c r="Q333" s="15" t="s">
        <v>544</v>
      </c>
      <c r="R333" s="79" t="s">
        <v>620</v>
      </c>
      <c r="S333" s="106">
        <v>4640637.5199999996</v>
      </c>
      <c r="T333" s="178"/>
    </row>
    <row r="334" spans="1:20" ht="48.75" customHeight="1" x14ac:dyDescent="0.2">
      <c r="A334" s="39">
        <v>2</v>
      </c>
      <c r="B334" s="39">
        <v>16</v>
      </c>
      <c r="C334" s="39">
        <v>16.100000000000001</v>
      </c>
      <c r="D334" s="47" t="s">
        <v>125</v>
      </c>
      <c r="E334" s="39" t="s">
        <v>41</v>
      </c>
      <c r="F334" s="7" t="s">
        <v>56</v>
      </c>
      <c r="G334" s="17" t="s">
        <v>618</v>
      </c>
      <c r="H334" s="67" t="s">
        <v>408</v>
      </c>
      <c r="I334" s="79" t="s">
        <v>22</v>
      </c>
      <c r="J334" s="17" t="s">
        <v>17</v>
      </c>
      <c r="K334" s="79" t="s">
        <v>1229</v>
      </c>
      <c r="L334" s="17" t="s">
        <v>1230</v>
      </c>
      <c r="M334" s="17" t="s">
        <v>1422</v>
      </c>
      <c r="N334" s="17" t="s">
        <v>1231</v>
      </c>
      <c r="O334" s="79" t="s">
        <v>567</v>
      </c>
      <c r="P334" s="14" t="s">
        <v>548</v>
      </c>
      <c r="Q334" s="15" t="s">
        <v>547</v>
      </c>
      <c r="R334" s="79" t="s">
        <v>620</v>
      </c>
      <c r="S334" s="106">
        <v>19175904.350000001</v>
      </c>
      <c r="T334" s="177">
        <f>S334/S335</f>
        <v>1.2218838665875393</v>
      </c>
    </row>
    <row r="335" spans="1:20" ht="48.75" customHeight="1" x14ac:dyDescent="0.2">
      <c r="A335" s="39">
        <v>2</v>
      </c>
      <c r="B335" s="39">
        <v>16</v>
      </c>
      <c r="C335" s="39">
        <v>16.100000000000001</v>
      </c>
      <c r="D335" s="47" t="s">
        <v>125</v>
      </c>
      <c r="E335" s="39" t="s">
        <v>41</v>
      </c>
      <c r="F335" s="7" t="s">
        <v>56</v>
      </c>
      <c r="G335" s="17" t="s">
        <v>618</v>
      </c>
      <c r="H335" s="67" t="s">
        <v>408</v>
      </c>
      <c r="I335" s="79" t="s">
        <v>22</v>
      </c>
      <c r="J335" s="17" t="s">
        <v>17</v>
      </c>
      <c r="K335" s="79" t="s">
        <v>1229</v>
      </c>
      <c r="L335" s="17" t="s">
        <v>1230</v>
      </c>
      <c r="M335" s="17" t="s">
        <v>1422</v>
      </c>
      <c r="N335" s="17" t="s">
        <v>1231</v>
      </c>
      <c r="O335" s="79" t="s">
        <v>567</v>
      </c>
      <c r="P335" s="14" t="s">
        <v>550</v>
      </c>
      <c r="Q335" s="15" t="s">
        <v>549</v>
      </c>
      <c r="R335" s="79" t="s">
        <v>620</v>
      </c>
      <c r="S335" s="106">
        <v>15693720.880000001</v>
      </c>
      <c r="T335" s="178"/>
    </row>
    <row r="336" spans="1:20" ht="57.75" customHeight="1" x14ac:dyDescent="0.2">
      <c r="A336" s="39">
        <v>2</v>
      </c>
      <c r="B336" s="39">
        <v>16</v>
      </c>
      <c r="C336" s="16">
        <v>16.2</v>
      </c>
      <c r="D336" s="47" t="s">
        <v>125</v>
      </c>
      <c r="E336" s="16" t="s">
        <v>223</v>
      </c>
      <c r="F336" s="7" t="s">
        <v>109</v>
      </c>
      <c r="G336" s="17" t="s">
        <v>689</v>
      </c>
      <c r="H336" s="67" t="s">
        <v>408</v>
      </c>
      <c r="I336" s="79" t="s">
        <v>22</v>
      </c>
      <c r="J336" s="17" t="s">
        <v>13</v>
      </c>
      <c r="K336" s="79" t="s">
        <v>825</v>
      </c>
      <c r="L336" s="17" t="s">
        <v>1232</v>
      </c>
      <c r="M336" s="17" t="s">
        <v>1423</v>
      </c>
      <c r="N336" s="17" t="s">
        <v>1233</v>
      </c>
      <c r="O336" s="79" t="s">
        <v>567</v>
      </c>
      <c r="P336" s="14" t="s">
        <v>1234</v>
      </c>
      <c r="Q336" s="17" t="s">
        <v>1235</v>
      </c>
      <c r="R336" s="79" t="s">
        <v>1236</v>
      </c>
      <c r="S336" s="92" t="s">
        <v>1301</v>
      </c>
      <c r="T336" s="177" t="s">
        <v>1301</v>
      </c>
    </row>
    <row r="337" spans="1:20" ht="57.75" customHeight="1" x14ac:dyDescent="0.2">
      <c r="A337" s="39">
        <v>2</v>
      </c>
      <c r="B337" s="39">
        <v>16</v>
      </c>
      <c r="C337" s="16">
        <v>16.2</v>
      </c>
      <c r="D337" s="47" t="s">
        <v>125</v>
      </c>
      <c r="E337" s="16" t="s">
        <v>223</v>
      </c>
      <c r="F337" s="7" t="s">
        <v>109</v>
      </c>
      <c r="G337" s="17" t="s">
        <v>689</v>
      </c>
      <c r="H337" s="67" t="s">
        <v>408</v>
      </c>
      <c r="I337" s="79" t="s">
        <v>22</v>
      </c>
      <c r="J337" s="17" t="s">
        <v>13</v>
      </c>
      <c r="K337" s="79" t="s">
        <v>825</v>
      </c>
      <c r="L337" s="17" t="s">
        <v>1232</v>
      </c>
      <c r="M337" s="17" t="s">
        <v>1423</v>
      </c>
      <c r="N337" s="17" t="s">
        <v>1233</v>
      </c>
      <c r="O337" s="79" t="s">
        <v>567</v>
      </c>
      <c r="P337" s="14" t="s">
        <v>1237</v>
      </c>
      <c r="Q337" s="17" t="s">
        <v>1238</v>
      </c>
      <c r="R337" s="79" t="s">
        <v>1236</v>
      </c>
      <c r="S337" s="92" t="s">
        <v>1301</v>
      </c>
      <c r="T337" s="178"/>
    </row>
    <row r="338" spans="1:20" ht="47.25" customHeight="1" x14ac:dyDescent="0.2">
      <c r="A338" s="39">
        <v>2</v>
      </c>
      <c r="B338" s="39">
        <v>16</v>
      </c>
      <c r="C338" s="16">
        <v>16.2</v>
      </c>
      <c r="D338" s="47" t="s">
        <v>125</v>
      </c>
      <c r="E338" s="16" t="s">
        <v>223</v>
      </c>
      <c r="F338" s="7" t="s">
        <v>124</v>
      </c>
      <c r="G338" s="17" t="s">
        <v>1481</v>
      </c>
      <c r="H338" s="67" t="s">
        <v>576</v>
      </c>
      <c r="I338" s="79" t="s">
        <v>22</v>
      </c>
      <c r="J338" s="17" t="s">
        <v>13</v>
      </c>
      <c r="K338" s="79" t="s">
        <v>825</v>
      </c>
      <c r="L338" s="17" t="s">
        <v>1559</v>
      </c>
      <c r="M338" s="17" t="s">
        <v>1560</v>
      </c>
      <c r="N338" s="17" t="s">
        <v>1564</v>
      </c>
      <c r="O338" s="79" t="s">
        <v>567</v>
      </c>
      <c r="P338" s="87" t="s">
        <v>1563</v>
      </c>
      <c r="Q338" s="19" t="s">
        <v>1561</v>
      </c>
      <c r="R338" s="79" t="s">
        <v>623</v>
      </c>
      <c r="S338" s="92" t="s">
        <v>1301</v>
      </c>
      <c r="T338" s="177" t="s">
        <v>1301</v>
      </c>
    </row>
    <row r="339" spans="1:20" ht="47.25" customHeight="1" x14ac:dyDescent="0.2">
      <c r="A339" s="39">
        <v>2</v>
      </c>
      <c r="B339" s="39">
        <v>16</v>
      </c>
      <c r="C339" s="16">
        <v>16.2</v>
      </c>
      <c r="D339" s="47" t="s">
        <v>125</v>
      </c>
      <c r="E339" s="16" t="s">
        <v>223</v>
      </c>
      <c r="F339" s="7" t="s">
        <v>56</v>
      </c>
      <c r="G339" s="17" t="s">
        <v>610</v>
      </c>
      <c r="H339" s="67" t="s">
        <v>576</v>
      </c>
      <c r="I339" s="79" t="s">
        <v>22</v>
      </c>
      <c r="J339" s="17" t="s">
        <v>13</v>
      </c>
      <c r="K339" s="79" t="s">
        <v>825</v>
      </c>
      <c r="L339" s="17" t="s">
        <v>1559</v>
      </c>
      <c r="M339" s="17" t="s">
        <v>1560</v>
      </c>
      <c r="N339" s="17" t="s">
        <v>1564</v>
      </c>
      <c r="O339" s="79" t="s">
        <v>567</v>
      </c>
      <c r="P339" s="87" t="s">
        <v>115</v>
      </c>
      <c r="Q339" s="19" t="s">
        <v>1562</v>
      </c>
      <c r="R339" s="79" t="s">
        <v>623</v>
      </c>
      <c r="S339" s="96">
        <v>864780</v>
      </c>
      <c r="T339" s="178"/>
    </row>
    <row r="340" spans="1:20" ht="43.5" customHeight="1" x14ac:dyDescent="0.2">
      <c r="A340" s="39">
        <v>3</v>
      </c>
      <c r="B340" s="39">
        <v>17</v>
      </c>
      <c r="C340" s="16">
        <v>17.2</v>
      </c>
      <c r="D340" s="47" t="s">
        <v>667</v>
      </c>
      <c r="E340" s="39" t="s">
        <v>571</v>
      </c>
      <c r="F340" s="7" t="s">
        <v>357</v>
      </c>
      <c r="G340" s="17" t="s">
        <v>889</v>
      </c>
      <c r="H340" s="17" t="s">
        <v>408</v>
      </c>
      <c r="I340" s="79" t="s">
        <v>22</v>
      </c>
      <c r="J340" s="17" t="s">
        <v>17</v>
      </c>
      <c r="K340" s="79" t="s">
        <v>825</v>
      </c>
      <c r="L340" s="15" t="s">
        <v>521</v>
      </c>
      <c r="M340" s="15" t="s">
        <v>1468</v>
      </c>
      <c r="N340" s="17" t="s">
        <v>961</v>
      </c>
      <c r="O340" s="79" t="s">
        <v>567</v>
      </c>
      <c r="P340" s="48" t="s">
        <v>522</v>
      </c>
      <c r="Q340" s="19" t="s">
        <v>519</v>
      </c>
      <c r="R340" s="39" t="s">
        <v>890</v>
      </c>
      <c r="S340" s="92">
        <v>40</v>
      </c>
      <c r="T340" s="177">
        <f>S340/S341</f>
        <v>1</v>
      </c>
    </row>
    <row r="341" spans="1:20" ht="43.5" customHeight="1" x14ac:dyDescent="0.2">
      <c r="A341" s="39">
        <v>3</v>
      </c>
      <c r="B341" s="39">
        <v>17</v>
      </c>
      <c r="C341" s="16">
        <v>17.2</v>
      </c>
      <c r="D341" s="47" t="s">
        <v>667</v>
      </c>
      <c r="E341" s="39" t="s">
        <v>571</v>
      </c>
      <c r="F341" s="7" t="s">
        <v>357</v>
      </c>
      <c r="G341" s="17" t="s">
        <v>889</v>
      </c>
      <c r="H341" s="17" t="s">
        <v>408</v>
      </c>
      <c r="I341" s="79" t="s">
        <v>22</v>
      </c>
      <c r="J341" s="17" t="s">
        <v>17</v>
      </c>
      <c r="K341" s="79" t="s">
        <v>825</v>
      </c>
      <c r="L341" s="15" t="s">
        <v>521</v>
      </c>
      <c r="M341" s="15" t="s">
        <v>1468</v>
      </c>
      <c r="N341" s="17" t="s">
        <v>961</v>
      </c>
      <c r="O341" s="79" t="s">
        <v>567</v>
      </c>
      <c r="P341" s="48" t="s">
        <v>523</v>
      </c>
      <c r="Q341" s="19" t="s">
        <v>520</v>
      </c>
      <c r="R341" s="39" t="s">
        <v>890</v>
      </c>
      <c r="S341" s="92">
        <v>40</v>
      </c>
      <c r="T341" s="178"/>
    </row>
    <row r="342" spans="1:20" ht="49.5" customHeight="1" x14ac:dyDescent="0.2">
      <c r="A342" s="39">
        <v>3</v>
      </c>
      <c r="B342" s="39">
        <v>17</v>
      </c>
      <c r="C342" s="16">
        <v>17.3</v>
      </c>
      <c r="D342" s="47" t="s">
        <v>667</v>
      </c>
      <c r="E342" s="39" t="s">
        <v>1496</v>
      </c>
      <c r="F342" s="7" t="s">
        <v>357</v>
      </c>
      <c r="G342" s="17" t="s">
        <v>891</v>
      </c>
      <c r="H342" s="17" t="s">
        <v>408</v>
      </c>
      <c r="I342" s="79" t="s">
        <v>22</v>
      </c>
      <c r="J342" s="17" t="s">
        <v>13</v>
      </c>
      <c r="K342" s="79" t="s">
        <v>825</v>
      </c>
      <c r="L342" s="15" t="s">
        <v>156</v>
      </c>
      <c r="M342" s="15" t="s">
        <v>1469</v>
      </c>
      <c r="N342" s="7" t="s">
        <v>962</v>
      </c>
      <c r="O342" s="79" t="s">
        <v>567</v>
      </c>
      <c r="P342" s="14" t="s">
        <v>157</v>
      </c>
      <c r="Q342" s="15" t="s">
        <v>158</v>
      </c>
      <c r="R342" s="79" t="s">
        <v>695</v>
      </c>
      <c r="S342" s="92" t="s">
        <v>1597</v>
      </c>
      <c r="T342" s="177" t="s">
        <v>1597</v>
      </c>
    </row>
    <row r="343" spans="1:20" ht="51.75" customHeight="1" x14ac:dyDescent="0.2">
      <c r="A343" s="39">
        <v>3</v>
      </c>
      <c r="B343" s="39">
        <v>17</v>
      </c>
      <c r="C343" s="16">
        <v>17.3</v>
      </c>
      <c r="D343" s="47" t="s">
        <v>667</v>
      </c>
      <c r="E343" s="39" t="s">
        <v>1496</v>
      </c>
      <c r="F343" s="7" t="s">
        <v>357</v>
      </c>
      <c r="G343" s="17" t="s">
        <v>891</v>
      </c>
      <c r="H343" s="17" t="s">
        <v>408</v>
      </c>
      <c r="I343" s="79" t="s">
        <v>22</v>
      </c>
      <c r="J343" s="17" t="s">
        <v>13</v>
      </c>
      <c r="K343" s="79" t="s">
        <v>825</v>
      </c>
      <c r="L343" s="15" t="s">
        <v>156</v>
      </c>
      <c r="M343" s="15" t="s">
        <v>1469</v>
      </c>
      <c r="N343" s="7" t="s">
        <v>962</v>
      </c>
      <c r="O343" s="79" t="s">
        <v>567</v>
      </c>
      <c r="P343" s="14" t="s">
        <v>159</v>
      </c>
      <c r="Q343" s="15" t="s">
        <v>160</v>
      </c>
      <c r="R343" s="79" t="s">
        <v>695</v>
      </c>
      <c r="S343" s="108">
        <v>17088.77</v>
      </c>
      <c r="T343" s="178"/>
    </row>
    <row r="344" spans="1:20" ht="66.75" customHeight="1" x14ac:dyDescent="0.2">
      <c r="A344" s="39">
        <v>3</v>
      </c>
      <c r="B344" s="39">
        <v>17</v>
      </c>
      <c r="C344" s="16">
        <v>17.3</v>
      </c>
      <c r="D344" s="47" t="s">
        <v>667</v>
      </c>
      <c r="E344" s="39" t="s">
        <v>41</v>
      </c>
      <c r="F344" s="7" t="s">
        <v>357</v>
      </c>
      <c r="G344" s="17" t="s">
        <v>357</v>
      </c>
      <c r="H344" s="17" t="s">
        <v>408</v>
      </c>
      <c r="I344" s="79" t="s">
        <v>22</v>
      </c>
      <c r="J344" s="17" t="s">
        <v>17</v>
      </c>
      <c r="K344" s="79" t="s">
        <v>825</v>
      </c>
      <c r="L344" s="17" t="s">
        <v>1283</v>
      </c>
      <c r="M344" s="17" t="s">
        <v>1470</v>
      </c>
      <c r="N344" s="17" t="s">
        <v>964</v>
      </c>
      <c r="O344" s="79"/>
      <c r="P344" s="79" t="s">
        <v>525</v>
      </c>
      <c r="Q344" s="17" t="s">
        <v>963</v>
      </c>
      <c r="R344" s="79" t="s">
        <v>885</v>
      </c>
      <c r="S344" s="92">
        <v>4.0999999999999996</v>
      </c>
      <c r="T344" s="177">
        <f>((S344-S345)/S344)</f>
        <v>0.3658536585365853</v>
      </c>
    </row>
    <row r="345" spans="1:20" ht="62.25" customHeight="1" x14ac:dyDescent="0.2">
      <c r="A345" s="39">
        <v>3</v>
      </c>
      <c r="B345" s="39">
        <v>17</v>
      </c>
      <c r="C345" s="16">
        <v>17.3</v>
      </c>
      <c r="D345" s="47" t="s">
        <v>667</v>
      </c>
      <c r="E345" s="39" t="s">
        <v>41</v>
      </c>
      <c r="F345" s="7" t="s">
        <v>357</v>
      </c>
      <c r="G345" s="17" t="s">
        <v>357</v>
      </c>
      <c r="H345" s="17" t="s">
        <v>408</v>
      </c>
      <c r="I345" s="79" t="s">
        <v>22</v>
      </c>
      <c r="J345" s="17" t="s">
        <v>17</v>
      </c>
      <c r="K345" s="79" t="s">
        <v>825</v>
      </c>
      <c r="L345" s="17" t="s">
        <v>1283</v>
      </c>
      <c r="M345" s="17" t="s">
        <v>1470</v>
      </c>
      <c r="N345" s="17" t="s">
        <v>964</v>
      </c>
      <c r="O345" s="79"/>
      <c r="P345" s="79" t="s">
        <v>524</v>
      </c>
      <c r="Q345" s="17" t="s">
        <v>971</v>
      </c>
      <c r="R345" s="79" t="s">
        <v>885</v>
      </c>
      <c r="S345" s="92">
        <v>2.6</v>
      </c>
      <c r="T345" s="178"/>
    </row>
    <row r="346" spans="1:20" ht="53.25" customHeight="1" x14ac:dyDescent="0.2">
      <c r="A346" s="39">
        <v>3</v>
      </c>
      <c r="B346" s="39">
        <v>17</v>
      </c>
      <c r="C346" s="16">
        <v>17.399999999999999</v>
      </c>
      <c r="D346" s="47" t="s">
        <v>667</v>
      </c>
      <c r="E346" s="39" t="s">
        <v>9</v>
      </c>
      <c r="F346" s="7" t="s">
        <v>109</v>
      </c>
      <c r="G346" s="17" t="s">
        <v>704</v>
      </c>
      <c r="H346" s="17" t="s">
        <v>408</v>
      </c>
      <c r="I346" s="79" t="s">
        <v>22</v>
      </c>
      <c r="J346" s="17" t="s">
        <v>13</v>
      </c>
      <c r="K346" s="79" t="s">
        <v>892</v>
      </c>
      <c r="L346" s="17" t="s">
        <v>149</v>
      </c>
      <c r="M346" s="7" t="s">
        <v>1317</v>
      </c>
      <c r="N346" s="51" t="s">
        <v>965</v>
      </c>
      <c r="O346" s="43" t="s">
        <v>893</v>
      </c>
      <c r="P346" s="79" t="s">
        <v>150</v>
      </c>
      <c r="Q346" s="17" t="s">
        <v>151</v>
      </c>
      <c r="R346" s="79" t="s">
        <v>695</v>
      </c>
      <c r="S346" s="92" t="s">
        <v>1301</v>
      </c>
      <c r="T346" s="177" t="s">
        <v>1301</v>
      </c>
    </row>
    <row r="347" spans="1:20" ht="54" customHeight="1" x14ac:dyDescent="0.2">
      <c r="A347" s="39">
        <v>3</v>
      </c>
      <c r="B347" s="39">
        <v>17</v>
      </c>
      <c r="C347" s="16">
        <v>17.399999999999999</v>
      </c>
      <c r="D347" s="47" t="s">
        <v>667</v>
      </c>
      <c r="E347" s="39" t="s">
        <v>9</v>
      </c>
      <c r="F347" s="7" t="s">
        <v>1039</v>
      </c>
      <c r="G347" s="17" t="s">
        <v>610</v>
      </c>
      <c r="H347" s="17" t="s">
        <v>408</v>
      </c>
      <c r="I347" s="79" t="s">
        <v>22</v>
      </c>
      <c r="J347" s="17" t="s">
        <v>13</v>
      </c>
      <c r="K347" s="79" t="s">
        <v>892</v>
      </c>
      <c r="L347" s="17" t="s">
        <v>149</v>
      </c>
      <c r="M347" s="7" t="s">
        <v>1317</v>
      </c>
      <c r="N347" s="51" t="s">
        <v>965</v>
      </c>
      <c r="O347" s="43" t="s">
        <v>893</v>
      </c>
      <c r="P347" s="79" t="s">
        <v>115</v>
      </c>
      <c r="Q347" s="17" t="s">
        <v>116</v>
      </c>
      <c r="R347" s="39" t="s">
        <v>623</v>
      </c>
      <c r="S347" s="96">
        <v>864780</v>
      </c>
      <c r="T347" s="178"/>
    </row>
    <row r="348" spans="1:20" ht="36" x14ac:dyDescent="0.2">
      <c r="A348" s="39">
        <v>3</v>
      </c>
      <c r="B348" s="39">
        <v>17</v>
      </c>
      <c r="C348" s="16">
        <v>17.399999999999999</v>
      </c>
      <c r="D348" s="47" t="s">
        <v>667</v>
      </c>
      <c r="E348" s="39" t="s">
        <v>41</v>
      </c>
      <c r="F348" s="7" t="s">
        <v>109</v>
      </c>
      <c r="G348" s="17" t="s">
        <v>704</v>
      </c>
      <c r="H348" s="17" t="s">
        <v>669</v>
      </c>
      <c r="I348" s="79" t="s">
        <v>22</v>
      </c>
      <c r="J348" s="17" t="s">
        <v>13</v>
      </c>
      <c r="K348" s="79" t="s">
        <v>825</v>
      </c>
      <c r="L348" s="17" t="s">
        <v>152</v>
      </c>
      <c r="M348" s="7" t="s">
        <v>1474</v>
      </c>
      <c r="N348" s="51" t="s">
        <v>966</v>
      </c>
      <c r="O348" s="79" t="s">
        <v>893</v>
      </c>
      <c r="P348" s="79" t="s">
        <v>153</v>
      </c>
      <c r="Q348" s="17" t="s">
        <v>154</v>
      </c>
      <c r="R348" s="79" t="s">
        <v>695</v>
      </c>
      <c r="S348" s="92" t="s">
        <v>1301</v>
      </c>
      <c r="T348" s="177" t="s">
        <v>1301</v>
      </c>
    </row>
    <row r="349" spans="1:20" ht="45" x14ac:dyDescent="0.2">
      <c r="A349" s="39">
        <v>3</v>
      </c>
      <c r="B349" s="39">
        <v>17</v>
      </c>
      <c r="C349" s="16">
        <v>17.399999999999999</v>
      </c>
      <c r="D349" s="47" t="s">
        <v>667</v>
      </c>
      <c r="E349" s="39" t="s">
        <v>41</v>
      </c>
      <c r="F349" s="7" t="s">
        <v>1039</v>
      </c>
      <c r="G349" s="17" t="s">
        <v>610</v>
      </c>
      <c r="H349" s="17" t="s">
        <v>669</v>
      </c>
      <c r="I349" s="79" t="s">
        <v>22</v>
      </c>
      <c r="J349" s="17" t="s">
        <v>13</v>
      </c>
      <c r="K349" s="79" t="s">
        <v>825</v>
      </c>
      <c r="L349" s="17" t="s">
        <v>152</v>
      </c>
      <c r="M349" s="7" t="s">
        <v>1474</v>
      </c>
      <c r="N349" s="51" t="s">
        <v>966</v>
      </c>
      <c r="O349" s="79" t="s">
        <v>893</v>
      </c>
      <c r="P349" s="79" t="s">
        <v>115</v>
      </c>
      <c r="Q349" s="17" t="s">
        <v>116</v>
      </c>
      <c r="R349" s="39" t="s">
        <v>623</v>
      </c>
      <c r="S349" s="96">
        <v>864780</v>
      </c>
      <c r="T349" s="178"/>
    </row>
    <row r="350" spans="1:20" ht="46.5" customHeight="1" x14ac:dyDescent="0.2">
      <c r="A350" s="39">
        <v>3</v>
      </c>
      <c r="B350" s="39">
        <v>17</v>
      </c>
      <c r="C350" s="16">
        <v>17.399999999999999</v>
      </c>
      <c r="D350" s="47" t="s">
        <v>667</v>
      </c>
      <c r="E350" s="16" t="s">
        <v>41</v>
      </c>
      <c r="F350" s="7" t="s">
        <v>357</v>
      </c>
      <c r="G350" s="17" t="s">
        <v>357</v>
      </c>
      <c r="H350" s="17" t="s">
        <v>576</v>
      </c>
      <c r="I350" s="79" t="s">
        <v>22</v>
      </c>
      <c r="J350" s="17" t="s">
        <v>13</v>
      </c>
      <c r="K350" s="79" t="s">
        <v>825</v>
      </c>
      <c r="L350" s="17" t="s">
        <v>530</v>
      </c>
      <c r="M350" s="17" t="s">
        <v>1471</v>
      </c>
      <c r="N350" s="7" t="s">
        <v>967</v>
      </c>
      <c r="O350" s="79" t="s">
        <v>567</v>
      </c>
      <c r="P350" s="14" t="s">
        <v>442</v>
      </c>
      <c r="Q350" s="15" t="s">
        <v>443</v>
      </c>
      <c r="R350" s="79" t="s">
        <v>695</v>
      </c>
      <c r="S350" s="96">
        <v>32052</v>
      </c>
      <c r="T350" s="177">
        <f>S350/S351</f>
        <v>0.68533820559504699</v>
      </c>
    </row>
    <row r="351" spans="1:20" ht="46.5" customHeight="1" x14ac:dyDescent="0.2">
      <c r="A351" s="39">
        <v>3</v>
      </c>
      <c r="B351" s="39">
        <v>17</v>
      </c>
      <c r="C351" s="16">
        <v>17.399999999999999</v>
      </c>
      <c r="D351" s="47" t="s">
        <v>667</v>
      </c>
      <c r="E351" s="16" t="s">
        <v>41</v>
      </c>
      <c r="F351" s="7" t="s">
        <v>357</v>
      </c>
      <c r="G351" s="17" t="s">
        <v>357</v>
      </c>
      <c r="H351" s="17" t="s">
        <v>576</v>
      </c>
      <c r="I351" s="79" t="s">
        <v>22</v>
      </c>
      <c r="J351" s="17" t="s">
        <v>13</v>
      </c>
      <c r="K351" s="79" t="s">
        <v>825</v>
      </c>
      <c r="L351" s="22" t="s">
        <v>530</v>
      </c>
      <c r="M351" s="17" t="s">
        <v>1471</v>
      </c>
      <c r="N351" s="7" t="s">
        <v>967</v>
      </c>
      <c r="O351" s="79" t="s">
        <v>567</v>
      </c>
      <c r="P351" s="14" t="s">
        <v>444</v>
      </c>
      <c r="Q351" s="15" t="s">
        <v>445</v>
      </c>
      <c r="R351" s="79" t="s">
        <v>695</v>
      </c>
      <c r="S351" s="108">
        <v>46768.15</v>
      </c>
      <c r="T351" s="178"/>
    </row>
    <row r="352" spans="1:20" ht="51.75" customHeight="1" x14ac:dyDescent="0.2">
      <c r="A352" s="39">
        <v>3</v>
      </c>
      <c r="B352" s="39">
        <v>17</v>
      </c>
      <c r="C352" s="16">
        <v>17.399999999999999</v>
      </c>
      <c r="D352" s="47" t="s">
        <v>667</v>
      </c>
      <c r="E352" s="39" t="s">
        <v>223</v>
      </c>
      <c r="F352" s="7" t="s">
        <v>357</v>
      </c>
      <c r="G352" s="17" t="s">
        <v>357</v>
      </c>
      <c r="H352" s="17" t="s">
        <v>576</v>
      </c>
      <c r="I352" s="79" t="s">
        <v>10</v>
      </c>
      <c r="J352" s="17" t="s">
        <v>13</v>
      </c>
      <c r="K352" s="79" t="s">
        <v>825</v>
      </c>
      <c r="L352" s="67" t="s">
        <v>894</v>
      </c>
      <c r="M352" s="89" t="s">
        <v>1472</v>
      </c>
      <c r="N352" s="65" t="s">
        <v>968</v>
      </c>
      <c r="O352" s="79" t="s">
        <v>567</v>
      </c>
      <c r="P352" s="14" t="s">
        <v>895</v>
      </c>
      <c r="Q352" s="15" t="s">
        <v>1615</v>
      </c>
      <c r="R352" s="79" t="s">
        <v>695</v>
      </c>
      <c r="S352" s="96">
        <v>32052</v>
      </c>
      <c r="T352" s="177">
        <f>((S352-S353)/S353)</f>
        <v>-3.0196671709531015E-2</v>
      </c>
    </row>
    <row r="353" spans="1:20" ht="51.75" customHeight="1" x14ac:dyDescent="0.2">
      <c r="A353" s="39">
        <v>3</v>
      </c>
      <c r="B353" s="39">
        <v>17</v>
      </c>
      <c r="C353" s="16">
        <v>17.399999999999999</v>
      </c>
      <c r="D353" s="47" t="s">
        <v>667</v>
      </c>
      <c r="E353" s="39" t="s">
        <v>223</v>
      </c>
      <c r="F353" s="7" t="s">
        <v>357</v>
      </c>
      <c r="G353" s="17" t="s">
        <v>357</v>
      </c>
      <c r="H353" s="17" t="s">
        <v>576</v>
      </c>
      <c r="I353" s="79" t="s">
        <v>10</v>
      </c>
      <c r="J353" s="17" t="s">
        <v>13</v>
      </c>
      <c r="K353" s="79" t="s">
        <v>825</v>
      </c>
      <c r="L353" s="67" t="s">
        <v>894</v>
      </c>
      <c r="M353" s="89" t="s">
        <v>1472</v>
      </c>
      <c r="N353" s="65" t="s">
        <v>968</v>
      </c>
      <c r="O353" s="79" t="s">
        <v>567</v>
      </c>
      <c r="P353" s="14" t="s">
        <v>896</v>
      </c>
      <c r="Q353" s="15" t="s">
        <v>1616</v>
      </c>
      <c r="R353" s="79" t="s">
        <v>695</v>
      </c>
      <c r="S353" s="96">
        <v>33050</v>
      </c>
      <c r="T353" s="178"/>
    </row>
    <row r="354" spans="1:20" ht="56.25" customHeight="1" x14ac:dyDescent="0.2">
      <c r="A354" s="39">
        <v>3</v>
      </c>
      <c r="B354" s="39">
        <v>17</v>
      </c>
      <c r="C354" s="39">
        <v>17.5</v>
      </c>
      <c r="D354" s="47" t="s">
        <v>667</v>
      </c>
      <c r="E354" s="16" t="s">
        <v>223</v>
      </c>
      <c r="F354" s="7" t="s">
        <v>357</v>
      </c>
      <c r="G354" s="17" t="s">
        <v>897</v>
      </c>
      <c r="H354" s="67" t="s">
        <v>408</v>
      </c>
      <c r="I354" s="79" t="s">
        <v>22</v>
      </c>
      <c r="J354" s="17" t="s">
        <v>17</v>
      </c>
      <c r="K354" s="79" t="s">
        <v>825</v>
      </c>
      <c r="L354" s="17" t="s">
        <v>1284</v>
      </c>
      <c r="M354" s="17" t="s">
        <v>1473</v>
      </c>
      <c r="N354" s="7" t="s">
        <v>969</v>
      </c>
      <c r="O354" s="79" t="s">
        <v>567</v>
      </c>
      <c r="P354" s="79" t="s">
        <v>446</v>
      </c>
      <c r="Q354" s="17" t="s">
        <v>899</v>
      </c>
      <c r="R354" s="79" t="s">
        <v>631</v>
      </c>
      <c r="S354" s="96">
        <v>440</v>
      </c>
      <c r="T354" s="171">
        <f>((S354-S355)/S354)</f>
        <v>-1.5136363636363637</v>
      </c>
    </row>
    <row r="355" spans="1:20" ht="56.25" customHeight="1" x14ac:dyDescent="0.2">
      <c r="A355" s="39">
        <v>3</v>
      </c>
      <c r="B355" s="39">
        <v>17</v>
      </c>
      <c r="C355" s="39">
        <v>17.5</v>
      </c>
      <c r="D355" s="47" t="s">
        <v>667</v>
      </c>
      <c r="E355" s="16" t="s">
        <v>223</v>
      </c>
      <c r="F355" s="7" t="s">
        <v>357</v>
      </c>
      <c r="G355" s="17" t="s">
        <v>897</v>
      </c>
      <c r="H355" s="67" t="s">
        <v>408</v>
      </c>
      <c r="I355" s="79" t="s">
        <v>22</v>
      </c>
      <c r="J355" s="17" t="s">
        <v>17</v>
      </c>
      <c r="K355" s="79" t="s">
        <v>825</v>
      </c>
      <c r="L355" s="17" t="s">
        <v>1284</v>
      </c>
      <c r="M355" s="17" t="s">
        <v>1473</v>
      </c>
      <c r="N355" s="7" t="s">
        <v>969</v>
      </c>
      <c r="O355" s="79" t="s">
        <v>567</v>
      </c>
      <c r="P355" s="79" t="s">
        <v>900</v>
      </c>
      <c r="Q355" s="17" t="s">
        <v>970</v>
      </c>
      <c r="R355" s="79" t="s">
        <v>631</v>
      </c>
      <c r="S355" s="96">
        <v>1106</v>
      </c>
      <c r="T355" s="172"/>
    </row>
    <row r="356" spans="1:20" ht="35.25" customHeight="1" x14ac:dyDescent="0.2">
      <c r="A356" s="39">
        <v>3</v>
      </c>
      <c r="B356" s="39">
        <v>17</v>
      </c>
      <c r="C356" s="16">
        <v>17.600000000000001</v>
      </c>
      <c r="D356" s="47" t="s">
        <v>667</v>
      </c>
      <c r="E356" s="16" t="s">
        <v>9</v>
      </c>
      <c r="F356" s="7" t="s">
        <v>102</v>
      </c>
      <c r="G356" s="17" t="s">
        <v>738</v>
      </c>
      <c r="H356" s="17" t="s">
        <v>408</v>
      </c>
      <c r="I356" s="79" t="s">
        <v>22</v>
      </c>
      <c r="J356" s="17" t="s">
        <v>13</v>
      </c>
      <c r="K356" s="79" t="s">
        <v>901</v>
      </c>
      <c r="L356" s="17" t="s">
        <v>144</v>
      </c>
      <c r="M356" s="7" t="s">
        <v>1318</v>
      </c>
      <c r="N356" s="17" t="s">
        <v>1285</v>
      </c>
      <c r="O356" s="79" t="s">
        <v>902</v>
      </c>
      <c r="P356" s="79" t="s">
        <v>145</v>
      </c>
      <c r="Q356" s="17" t="s">
        <v>903</v>
      </c>
      <c r="R356" s="79" t="s">
        <v>904</v>
      </c>
      <c r="S356" s="96">
        <v>248144164</v>
      </c>
      <c r="T356" s="203">
        <f>S356/S357</f>
        <v>286.94484608802236</v>
      </c>
    </row>
    <row r="357" spans="1:20" ht="35.25" customHeight="1" x14ac:dyDescent="0.2">
      <c r="A357" s="39">
        <v>3</v>
      </c>
      <c r="B357" s="39">
        <v>17</v>
      </c>
      <c r="C357" s="16">
        <v>17.600000000000001</v>
      </c>
      <c r="D357" s="47" t="s">
        <v>667</v>
      </c>
      <c r="E357" s="16" t="s">
        <v>9</v>
      </c>
      <c r="F357" s="7" t="s">
        <v>1039</v>
      </c>
      <c r="G357" s="17" t="s">
        <v>610</v>
      </c>
      <c r="H357" s="17" t="s">
        <v>408</v>
      </c>
      <c r="I357" s="79" t="s">
        <v>22</v>
      </c>
      <c r="J357" s="17" t="s">
        <v>13</v>
      </c>
      <c r="K357" s="79" t="s">
        <v>901</v>
      </c>
      <c r="L357" s="17" t="s">
        <v>144</v>
      </c>
      <c r="M357" s="7" t="s">
        <v>1318</v>
      </c>
      <c r="N357" s="17" t="s">
        <v>1285</v>
      </c>
      <c r="O357" s="79" t="s">
        <v>902</v>
      </c>
      <c r="P357" s="79" t="s">
        <v>115</v>
      </c>
      <c r="Q357" s="17" t="s">
        <v>116</v>
      </c>
      <c r="R357" s="79" t="s">
        <v>623</v>
      </c>
      <c r="S357" s="102">
        <v>864780</v>
      </c>
      <c r="T357" s="204"/>
    </row>
    <row r="358" spans="1:20" ht="51" customHeight="1" x14ac:dyDescent="0.2">
      <c r="A358" s="39">
        <v>3</v>
      </c>
      <c r="B358" s="39">
        <v>17</v>
      </c>
      <c r="C358" s="16">
        <v>17.600000000000001</v>
      </c>
      <c r="D358" s="47" t="s">
        <v>667</v>
      </c>
      <c r="E358" s="79" t="s">
        <v>1496</v>
      </c>
      <c r="F358" s="7" t="s">
        <v>59</v>
      </c>
      <c r="G358" s="17" t="s">
        <v>59</v>
      </c>
      <c r="H358" s="17" t="s">
        <v>576</v>
      </c>
      <c r="I358" s="79" t="s">
        <v>10</v>
      </c>
      <c r="J358" s="17" t="s">
        <v>13</v>
      </c>
      <c r="K358" s="79" t="s">
        <v>825</v>
      </c>
      <c r="L358" s="17" t="s">
        <v>905</v>
      </c>
      <c r="M358" s="7" t="s">
        <v>1620</v>
      </c>
      <c r="N358" s="17" t="s">
        <v>973</v>
      </c>
      <c r="O358" s="79" t="s">
        <v>567</v>
      </c>
      <c r="P358" s="79" t="s">
        <v>906</v>
      </c>
      <c r="Q358" s="17" t="s">
        <v>907</v>
      </c>
      <c r="R358" s="79" t="s">
        <v>843</v>
      </c>
      <c r="S358" s="96" t="s">
        <v>1301</v>
      </c>
      <c r="T358" s="171" t="s">
        <v>1301</v>
      </c>
    </row>
    <row r="359" spans="1:20" ht="51" customHeight="1" x14ac:dyDescent="0.2">
      <c r="A359" s="39">
        <v>3</v>
      </c>
      <c r="B359" s="39">
        <v>17</v>
      </c>
      <c r="C359" s="16">
        <v>17.600000000000001</v>
      </c>
      <c r="D359" s="47" t="s">
        <v>667</v>
      </c>
      <c r="E359" s="79" t="s">
        <v>1496</v>
      </c>
      <c r="F359" s="7" t="s">
        <v>59</v>
      </c>
      <c r="G359" s="17" t="s">
        <v>59</v>
      </c>
      <c r="H359" s="17" t="s">
        <v>576</v>
      </c>
      <c r="I359" s="79" t="s">
        <v>10</v>
      </c>
      <c r="J359" s="17" t="s">
        <v>13</v>
      </c>
      <c r="K359" s="79" t="s">
        <v>825</v>
      </c>
      <c r="L359" s="17" t="s">
        <v>905</v>
      </c>
      <c r="M359" s="7" t="s">
        <v>1620</v>
      </c>
      <c r="N359" s="17" t="s">
        <v>973</v>
      </c>
      <c r="O359" s="79" t="s">
        <v>567</v>
      </c>
      <c r="P359" s="79" t="s">
        <v>908</v>
      </c>
      <c r="Q359" s="17" t="s">
        <v>972</v>
      </c>
      <c r="R359" s="79" t="s">
        <v>843</v>
      </c>
      <c r="S359" s="96" t="s">
        <v>1301</v>
      </c>
      <c r="T359" s="172"/>
    </row>
    <row r="360" spans="1:20" ht="55.5" customHeight="1" x14ac:dyDescent="0.2">
      <c r="A360" s="39">
        <v>3</v>
      </c>
      <c r="B360" s="39">
        <v>18</v>
      </c>
      <c r="C360" s="39">
        <v>18.100000000000001</v>
      </c>
      <c r="D360" s="47" t="s">
        <v>288</v>
      </c>
      <c r="E360" s="79" t="s">
        <v>223</v>
      </c>
      <c r="F360" s="7" t="s">
        <v>109</v>
      </c>
      <c r="G360" s="17" t="s">
        <v>704</v>
      </c>
      <c r="H360" s="17" t="s">
        <v>576</v>
      </c>
      <c r="I360" s="79" t="s">
        <v>22</v>
      </c>
      <c r="J360" s="17" t="s">
        <v>13</v>
      </c>
      <c r="K360" s="79" t="s">
        <v>825</v>
      </c>
      <c r="L360" s="17" t="s">
        <v>1566</v>
      </c>
      <c r="M360" s="7" t="s">
        <v>1565</v>
      </c>
      <c r="N360" s="17" t="s">
        <v>1567</v>
      </c>
      <c r="O360" s="79" t="s">
        <v>567</v>
      </c>
      <c r="P360" s="79" t="s">
        <v>1570</v>
      </c>
      <c r="Q360" s="17" t="s">
        <v>1568</v>
      </c>
      <c r="R360" s="79" t="s">
        <v>602</v>
      </c>
      <c r="S360" s="96" t="s">
        <v>1301</v>
      </c>
      <c r="T360" s="171" t="s">
        <v>1301</v>
      </c>
    </row>
    <row r="361" spans="1:20" ht="55.5" customHeight="1" x14ac:dyDescent="0.2">
      <c r="A361" s="39">
        <v>3</v>
      </c>
      <c r="B361" s="39">
        <v>18</v>
      </c>
      <c r="C361" s="39">
        <v>18.100000000000001</v>
      </c>
      <c r="D361" s="47" t="s">
        <v>288</v>
      </c>
      <c r="E361" s="79" t="s">
        <v>223</v>
      </c>
      <c r="F361" s="7" t="s">
        <v>109</v>
      </c>
      <c r="G361" s="17" t="s">
        <v>704</v>
      </c>
      <c r="H361" s="17" t="s">
        <v>576</v>
      </c>
      <c r="I361" s="79" t="s">
        <v>22</v>
      </c>
      <c r="J361" s="17" t="s">
        <v>13</v>
      </c>
      <c r="K361" s="79" t="s">
        <v>825</v>
      </c>
      <c r="L361" s="17" t="s">
        <v>1566</v>
      </c>
      <c r="M361" s="7" t="s">
        <v>1565</v>
      </c>
      <c r="N361" s="17" t="s">
        <v>1567</v>
      </c>
      <c r="O361" s="79" t="s">
        <v>567</v>
      </c>
      <c r="P361" s="79" t="s">
        <v>1571</v>
      </c>
      <c r="Q361" s="17" t="s">
        <v>1569</v>
      </c>
      <c r="R361" s="79" t="s">
        <v>602</v>
      </c>
      <c r="S361" s="96" t="s">
        <v>1301</v>
      </c>
      <c r="T361" s="172"/>
    </row>
    <row r="362" spans="1:20" ht="48.75" customHeight="1" x14ac:dyDescent="0.2">
      <c r="A362" s="39">
        <v>3</v>
      </c>
      <c r="B362" s="39">
        <v>18</v>
      </c>
      <c r="C362" s="39">
        <v>18.100000000000001</v>
      </c>
      <c r="D362" s="47" t="s">
        <v>288</v>
      </c>
      <c r="E362" s="79" t="s">
        <v>223</v>
      </c>
      <c r="F362" s="7" t="s">
        <v>109</v>
      </c>
      <c r="G362" s="17" t="s">
        <v>704</v>
      </c>
      <c r="H362" s="17" t="s">
        <v>576</v>
      </c>
      <c r="I362" s="79" t="s">
        <v>22</v>
      </c>
      <c r="J362" s="17" t="s">
        <v>13</v>
      </c>
      <c r="K362" s="79" t="s">
        <v>825</v>
      </c>
      <c r="L362" s="17" t="s">
        <v>1572</v>
      </c>
      <c r="M362" s="7" t="s">
        <v>1573</v>
      </c>
      <c r="N362" s="17" t="s">
        <v>1578</v>
      </c>
      <c r="O362" s="79" t="s">
        <v>567</v>
      </c>
      <c r="P362" s="79" t="s">
        <v>1576</v>
      </c>
      <c r="Q362" s="17" t="s">
        <v>1574</v>
      </c>
      <c r="R362" s="79" t="s">
        <v>693</v>
      </c>
      <c r="S362" s="96" t="s">
        <v>1301</v>
      </c>
      <c r="T362" s="171" t="s">
        <v>1301</v>
      </c>
    </row>
    <row r="363" spans="1:20" ht="48.75" customHeight="1" x14ac:dyDescent="0.2">
      <c r="A363" s="39">
        <v>3</v>
      </c>
      <c r="B363" s="39">
        <v>18</v>
      </c>
      <c r="C363" s="39">
        <v>18.100000000000001</v>
      </c>
      <c r="D363" s="47" t="s">
        <v>288</v>
      </c>
      <c r="E363" s="79" t="s">
        <v>223</v>
      </c>
      <c r="F363" s="7" t="s">
        <v>109</v>
      </c>
      <c r="G363" s="17" t="s">
        <v>704</v>
      </c>
      <c r="H363" s="17" t="s">
        <v>576</v>
      </c>
      <c r="I363" s="79" t="s">
        <v>22</v>
      </c>
      <c r="J363" s="17" t="s">
        <v>13</v>
      </c>
      <c r="K363" s="79" t="s">
        <v>825</v>
      </c>
      <c r="L363" s="17" t="s">
        <v>1572</v>
      </c>
      <c r="M363" s="7" t="s">
        <v>1573</v>
      </c>
      <c r="N363" s="17" t="s">
        <v>1578</v>
      </c>
      <c r="O363" s="79" t="s">
        <v>567</v>
      </c>
      <c r="P363" s="79" t="s">
        <v>1577</v>
      </c>
      <c r="Q363" s="17" t="s">
        <v>1575</v>
      </c>
      <c r="R363" s="79" t="s">
        <v>693</v>
      </c>
      <c r="S363" s="96" t="s">
        <v>1301</v>
      </c>
      <c r="T363" s="172"/>
    </row>
    <row r="364" spans="1:20" ht="43.5" customHeight="1" x14ac:dyDescent="0.2">
      <c r="A364" s="39">
        <v>3</v>
      </c>
      <c r="B364" s="39">
        <v>18</v>
      </c>
      <c r="C364" s="39">
        <v>18.100000000000001</v>
      </c>
      <c r="D364" s="47" t="s">
        <v>288</v>
      </c>
      <c r="E364" s="39" t="s">
        <v>9</v>
      </c>
      <c r="F364" s="7" t="s">
        <v>109</v>
      </c>
      <c r="G364" s="17" t="s">
        <v>704</v>
      </c>
      <c r="H364" s="17" t="s">
        <v>576</v>
      </c>
      <c r="I364" s="79" t="s">
        <v>22</v>
      </c>
      <c r="J364" s="17" t="s">
        <v>13</v>
      </c>
      <c r="K364" s="79" t="s">
        <v>825</v>
      </c>
      <c r="L364" s="17" t="s">
        <v>305</v>
      </c>
      <c r="M364" s="7" t="s">
        <v>1319</v>
      </c>
      <c r="N364" s="17" t="s">
        <v>974</v>
      </c>
      <c r="O364" s="79" t="s">
        <v>567</v>
      </c>
      <c r="P364" s="79" t="s">
        <v>306</v>
      </c>
      <c r="Q364" s="17" t="s">
        <v>909</v>
      </c>
      <c r="R364" s="79" t="s">
        <v>910</v>
      </c>
      <c r="S364" s="96">
        <v>18</v>
      </c>
      <c r="T364" s="224">
        <f>S364/S365</f>
        <v>2.247191011235955E-2</v>
      </c>
    </row>
    <row r="365" spans="1:20" ht="43.5" customHeight="1" x14ac:dyDescent="0.2">
      <c r="A365" s="39">
        <v>3</v>
      </c>
      <c r="B365" s="39">
        <v>18</v>
      </c>
      <c r="C365" s="39">
        <v>18.100000000000001</v>
      </c>
      <c r="D365" s="47" t="s">
        <v>288</v>
      </c>
      <c r="E365" s="39" t="s">
        <v>9</v>
      </c>
      <c r="F365" s="7" t="s">
        <v>109</v>
      </c>
      <c r="G365" s="17" t="s">
        <v>704</v>
      </c>
      <c r="H365" s="17" t="s">
        <v>576</v>
      </c>
      <c r="I365" s="79" t="s">
        <v>22</v>
      </c>
      <c r="J365" s="17" t="s">
        <v>13</v>
      </c>
      <c r="K365" s="79" t="s">
        <v>825</v>
      </c>
      <c r="L365" s="17" t="s">
        <v>305</v>
      </c>
      <c r="M365" s="7" t="s">
        <v>1319</v>
      </c>
      <c r="N365" s="17" t="s">
        <v>974</v>
      </c>
      <c r="O365" s="79" t="s">
        <v>567</v>
      </c>
      <c r="P365" s="79" t="s">
        <v>307</v>
      </c>
      <c r="Q365" s="17" t="s">
        <v>919</v>
      </c>
      <c r="R365" s="79" t="s">
        <v>910</v>
      </c>
      <c r="S365" s="96">
        <v>801</v>
      </c>
      <c r="T365" s="225"/>
    </row>
    <row r="366" spans="1:20" ht="45.75" customHeight="1" x14ac:dyDescent="0.2">
      <c r="A366" s="39">
        <v>3</v>
      </c>
      <c r="B366" s="39">
        <v>18</v>
      </c>
      <c r="C366" s="39">
        <v>18.100000000000001</v>
      </c>
      <c r="D366" s="47" t="s">
        <v>288</v>
      </c>
      <c r="E366" s="16" t="s">
        <v>41</v>
      </c>
      <c r="F366" s="7" t="s">
        <v>11</v>
      </c>
      <c r="G366" s="17" t="s">
        <v>911</v>
      </c>
      <c r="H366" s="17" t="s">
        <v>576</v>
      </c>
      <c r="I366" s="79" t="s">
        <v>22</v>
      </c>
      <c r="J366" s="17" t="s">
        <v>13</v>
      </c>
      <c r="K366" s="79" t="s">
        <v>825</v>
      </c>
      <c r="L366" s="17" t="s">
        <v>912</v>
      </c>
      <c r="M366" s="7" t="s">
        <v>1475</v>
      </c>
      <c r="N366" s="17" t="s">
        <v>976</v>
      </c>
      <c r="O366" s="79" t="s">
        <v>567</v>
      </c>
      <c r="P366" s="79" t="s">
        <v>913</v>
      </c>
      <c r="Q366" s="17" t="s">
        <v>914</v>
      </c>
      <c r="R366" s="39" t="s">
        <v>810</v>
      </c>
      <c r="S366" s="96">
        <v>549</v>
      </c>
      <c r="T366" s="171">
        <f>((S366-S367)/S367)</f>
        <v>-0.28886010362694303</v>
      </c>
    </row>
    <row r="367" spans="1:20" ht="45.75" customHeight="1" x14ac:dyDescent="0.2">
      <c r="A367" s="39">
        <v>3</v>
      </c>
      <c r="B367" s="39">
        <v>18</v>
      </c>
      <c r="C367" s="39">
        <v>18.100000000000001</v>
      </c>
      <c r="D367" s="47" t="s">
        <v>288</v>
      </c>
      <c r="E367" s="16" t="s">
        <v>41</v>
      </c>
      <c r="F367" s="7" t="s">
        <v>11</v>
      </c>
      <c r="G367" s="17" t="s">
        <v>911</v>
      </c>
      <c r="H367" s="17" t="s">
        <v>576</v>
      </c>
      <c r="I367" s="79" t="s">
        <v>22</v>
      </c>
      <c r="J367" s="17" t="s">
        <v>13</v>
      </c>
      <c r="K367" s="79" t="s">
        <v>825</v>
      </c>
      <c r="L367" s="17" t="s">
        <v>912</v>
      </c>
      <c r="M367" s="7" t="s">
        <v>1475</v>
      </c>
      <c r="N367" s="17" t="s">
        <v>976</v>
      </c>
      <c r="O367" s="79" t="s">
        <v>567</v>
      </c>
      <c r="P367" s="79" t="s">
        <v>915</v>
      </c>
      <c r="Q367" s="17" t="s">
        <v>975</v>
      </c>
      <c r="R367" s="39" t="s">
        <v>810</v>
      </c>
      <c r="S367" s="96">
        <v>772</v>
      </c>
      <c r="T367" s="172"/>
    </row>
    <row r="368" spans="1:20" ht="45" customHeight="1" x14ac:dyDescent="0.2">
      <c r="A368" s="39">
        <v>3</v>
      </c>
      <c r="B368" s="39">
        <v>18</v>
      </c>
      <c r="C368" s="39">
        <v>18.100000000000001</v>
      </c>
      <c r="D368" s="47" t="s">
        <v>288</v>
      </c>
      <c r="E368" s="39" t="s">
        <v>41</v>
      </c>
      <c r="F368" s="7" t="s">
        <v>11</v>
      </c>
      <c r="G368" s="17" t="s">
        <v>759</v>
      </c>
      <c r="H368" s="17" t="s">
        <v>408</v>
      </c>
      <c r="I368" s="79" t="s">
        <v>22</v>
      </c>
      <c r="J368" s="17" t="s">
        <v>17</v>
      </c>
      <c r="K368" s="79" t="s">
        <v>1023</v>
      </c>
      <c r="L368" s="17" t="s">
        <v>289</v>
      </c>
      <c r="M368" s="7" t="s">
        <v>1621</v>
      </c>
      <c r="N368" s="17" t="s">
        <v>977</v>
      </c>
      <c r="O368" s="79" t="s">
        <v>792</v>
      </c>
      <c r="P368" s="79" t="s">
        <v>290</v>
      </c>
      <c r="Q368" s="17" t="s">
        <v>291</v>
      </c>
      <c r="R368" s="79" t="s">
        <v>800</v>
      </c>
      <c r="S368" s="96">
        <v>2544</v>
      </c>
      <c r="T368" s="173">
        <f>S368/S369</f>
        <v>24</v>
      </c>
    </row>
    <row r="369" spans="1:20" ht="45" customHeight="1" x14ac:dyDescent="0.2">
      <c r="A369" s="39">
        <v>3</v>
      </c>
      <c r="B369" s="39">
        <v>18</v>
      </c>
      <c r="C369" s="39">
        <v>18.100000000000001</v>
      </c>
      <c r="D369" s="47" t="s">
        <v>288</v>
      </c>
      <c r="E369" s="39" t="s">
        <v>41</v>
      </c>
      <c r="F369" s="7" t="s">
        <v>11</v>
      </c>
      <c r="G369" s="17" t="s">
        <v>759</v>
      </c>
      <c r="H369" s="17" t="s">
        <v>408</v>
      </c>
      <c r="I369" s="79" t="s">
        <v>22</v>
      </c>
      <c r="J369" s="17" t="s">
        <v>17</v>
      </c>
      <c r="K369" s="79" t="s">
        <v>1023</v>
      </c>
      <c r="L369" s="17" t="s">
        <v>289</v>
      </c>
      <c r="M369" s="7" t="s">
        <v>1621</v>
      </c>
      <c r="N369" s="17" t="s">
        <v>977</v>
      </c>
      <c r="O369" s="79" t="s">
        <v>792</v>
      </c>
      <c r="P369" s="79" t="s">
        <v>292</v>
      </c>
      <c r="Q369" s="17" t="s">
        <v>293</v>
      </c>
      <c r="R369" s="79" t="s">
        <v>918</v>
      </c>
      <c r="S369" s="96">
        <v>106</v>
      </c>
      <c r="T369" s="174"/>
    </row>
    <row r="370" spans="1:20" ht="58.5" customHeight="1" x14ac:dyDescent="0.2">
      <c r="A370" s="39">
        <v>3</v>
      </c>
      <c r="B370" s="39">
        <v>18</v>
      </c>
      <c r="C370" s="39">
        <v>18.100000000000001</v>
      </c>
      <c r="D370" s="47" t="s">
        <v>288</v>
      </c>
      <c r="E370" s="39" t="s">
        <v>41</v>
      </c>
      <c r="F370" s="7" t="s">
        <v>109</v>
      </c>
      <c r="G370" s="17" t="s">
        <v>916</v>
      </c>
      <c r="H370" s="17" t="s">
        <v>408</v>
      </c>
      <c r="I370" s="79" t="s">
        <v>10</v>
      </c>
      <c r="J370" s="17" t="s">
        <v>17</v>
      </c>
      <c r="K370" s="79" t="s">
        <v>297</v>
      </c>
      <c r="L370" s="17" t="s">
        <v>294</v>
      </c>
      <c r="M370" s="7" t="s">
        <v>1621</v>
      </c>
      <c r="N370" s="51" t="s">
        <v>978</v>
      </c>
      <c r="O370" s="79" t="s">
        <v>792</v>
      </c>
      <c r="P370" s="79" t="s">
        <v>295</v>
      </c>
      <c r="Q370" s="17" t="s">
        <v>296</v>
      </c>
      <c r="R370" s="79" t="s">
        <v>800</v>
      </c>
      <c r="S370" s="92" t="s">
        <v>1301</v>
      </c>
      <c r="T370" s="162" t="s">
        <v>1301</v>
      </c>
    </row>
    <row r="371" spans="1:20" ht="58.5" customHeight="1" x14ac:dyDescent="0.2">
      <c r="A371" s="39">
        <v>3</v>
      </c>
      <c r="B371" s="39">
        <v>18</v>
      </c>
      <c r="C371" s="39">
        <v>18.100000000000001</v>
      </c>
      <c r="D371" s="47" t="s">
        <v>288</v>
      </c>
      <c r="E371" s="39" t="s">
        <v>41</v>
      </c>
      <c r="F371" s="7" t="s">
        <v>109</v>
      </c>
      <c r="G371" s="17" t="s">
        <v>916</v>
      </c>
      <c r="H371" s="17" t="s">
        <v>408</v>
      </c>
      <c r="I371" s="79" t="s">
        <v>10</v>
      </c>
      <c r="J371" s="17" t="s">
        <v>17</v>
      </c>
      <c r="K371" s="79" t="s">
        <v>297</v>
      </c>
      <c r="L371" s="17" t="s">
        <v>294</v>
      </c>
      <c r="M371" s="7" t="s">
        <v>1621</v>
      </c>
      <c r="N371" s="51" t="s">
        <v>978</v>
      </c>
      <c r="O371" s="79" t="s">
        <v>792</v>
      </c>
      <c r="P371" s="79" t="s">
        <v>298</v>
      </c>
      <c r="Q371" s="17" t="s">
        <v>299</v>
      </c>
      <c r="R371" s="79" t="s">
        <v>874</v>
      </c>
      <c r="S371" s="92" t="s">
        <v>1301</v>
      </c>
      <c r="T371" s="164"/>
    </row>
    <row r="372" spans="1:20" ht="50.25" customHeight="1" x14ac:dyDescent="0.2">
      <c r="A372" s="39">
        <v>3</v>
      </c>
      <c r="B372" s="39">
        <v>18</v>
      </c>
      <c r="C372" s="39">
        <v>18.100000000000001</v>
      </c>
      <c r="D372" s="47" t="s">
        <v>288</v>
      </c>
      <c r="E372" s="16" t="s">
        <v>9</v>
      </c>
      <c r="F372" s="7" t="s">
        <v>11</v>
      </c>
      <c r="G372" s="17" t="s">
        <v>759</v>
      </c>
      <c r="H372" s="17" t="s">
        <v>408</v>
      </c>
      <c r="I372" s="79" t="s">
        <v>10</v>
      </c>
      <c r="J372" s="17" t="s">
        <v>17</v>
      </c>
      <c r="K372" s="79" t="s">
        <v>825</v>
      </c>
      <c r="L372" s="17" t="s">
        <v>399</v>
      </c>
      <c r="M372" s="7" t="s">
        <v>1320</v>
      </c>
      <c r="N372" s="17" t="s">
        <v>981</v>
      </c>
      <c r="O372" s="79" t="s">
        <v>917</v>
      </c>
      <c r="P372" s="79" t="s">
        <v>292</v>
      </c>
      <c r="Q372" s="17" t="s">
        <v>293</v>
      </c>
      <c r="R372" s="39" t="s">
        <v>918</v>
      </c>
      <c r="S372" s="102">
        <v>12106</v>
      </c>
      <c r="T372" s="173">
        <f>S372/S373</f>
        <v>13.998936145609289</v>
      </c>
    </row>
    <row r="373" spans="1:20" ht="51" customHeight="1" x14ac:dyDescent="0.2">
      <c r="A373" s="39">
        <v>3</v>
      </c>
      <c r="B373" s="39">
        <v>18</v>
      </c>
      <c r="C373" s="39">
        <v>18.100000000000001</v>
      </c>
      <c r="D373" s="47" t="s">
        <v>288</v>
      </c>
      <c r="E373" s="16" t="s">
        <v>9</v>
      </c>
      <c r="F373" s="7" t="s">
        <v>1039</v>
      </c>
      <c r="G373" s="17" t="s">
        <v>610</v>
      </c>
      <c r="H373" s="17" t="s">
        <v>408</v>
      </c>
      <c r="I373" s="79" t="s">
        <v>10</v>
      </c>
      <c r="J373" s="17" t="s">
        <v>17</v>
      </c>
      <c r="K373" s="79" t="s">
        <v>825</v>
      </c>
      <c r="L373" s="17" t="s">
        <v>399</v>
      </c>
      <c r="M373" s="7" t="s">
        <v>1320</v>
      </c>
      <c r="N373" s="17" t="s">
        <v>981</v>
      </c>
      <c r="O373" s="79" t="s">
        <v>917</v>
      </c>
      <c r="P373" s="79" t="s">
        <v>115</v>
      </c>
      <c r="Q373" s="17" t="s">
        <v>116</v>
      </c>
      <c r="R373" s="39" t="s">
        <v>623</v>
      </c>
      <c r="S373" s="92">
        <f>864780/1000</f>
        <v>864.78</v>
      </c>
      <c r="T373" s="174"/>
    </row>
    <row r="374" spans="1:20" ht="53.25" customHeight="1" x14ac:dyDescent="0.2">
      <c r="A374" s="39">
        <v>3</v>
      </c>
      <c r="B374" s="39">
        <v>19</v>
      </c>
      <c r="C374" s="39">
        <v>19.100000000000001</v>
      </c>
      <c r="D374" s="47" t="s">
        <v>287</v>
      </c>
      <c r="E374" s="39" t="s">
        <v>1551</v>
      </c>
      <c r="F374" s="7" t="s">
        <v>920</v>
      </c>
      <c r="G374" s="17" t="s">
        <v>921</v>
      </c>
      <c r="H374" s="17" t="s">
        <v>576</v>
      </c>
      <c r="I374" s="79" t="s">
        <v>10</v>
      </c>
      <c r="J374" s="17" t="s">
        <v>13</v>
      </c>
      <c r="K374" s="79" t="s">
        <v>825</v>
      </c>
      <c r="L374" s="17" t="s">
        <v>1286</v>
      </c>
      <c r="M374" s="7" t="s">
        <v>1622</v>
      </c>
      <c r="N374" s="17" t="s">
        <v>980</v>
      </c>
      <c r="O374" s="79" t="s">
        <v>567</v>
      </c>
      <c r="P374" s="48" t="s">
        <v>922</v>
      </c>
      <c r="Q374" s="15" t="s">
        <v>1617</v>
      </c>
      <c r="R374" s="79" t="s">
        <v>631</v>
      </c>
      <c r="S374" s="96">
        <v>591</v>
      </c>
      <c r="T374" s="170">
        <f>((S374-S375)/S375)</f>
        <v>0.2792207792207792</v>
      </c>
    </row>
    <row r="375" spans="1:20" ht="53.25" customHeight="1" x14ac:dyDescent="0.2">
      <c r="A375" s="39">
        <v>3</v>
      </c>
      <c r="B375" s="39">
        <v>19</v>
      </c>
      <c r="C375" s="39">
        <v>19.100000000000001</v>
      </c>
      <c r="D375" s="47" t="s">
        <v>287</v>
      </c>
      <c r="E375" s="39" t="s">
        <v>1551</v>
      </c>
      <c r="F375" s="7" t="s">
        <v>920</v>
      </c>
      <c r="G375" s="17" t="s">
        <v>921</v>
      </c>
      <c r="H375" s="17" t="s">
        <v>576</v>
      </c>
      <c r="I375" s="79" t="s">
        <v>10</v>
      </c>
      <c r="J375" s="17" t="s">
        <v>923</v>
      </c>
      <c r="K375" s="79" t="s">
        <v>825</v>
      </c>
      <c r="L375" s="17" t="s">
        <v>1286</v>
      </c>
      <c r="M375" s="7" t="s">
        <v>1622</v>
      </c>
      <c r="N375" s="17" t="s">
        <v>980</v>
      </c>
      <c r="O375" s="79" t="s">
        <v>567</v>
      </c>
      <c r="P375" s="48" t="s">
        <v>924</v>
      </c>
      <c r="Q375" s="15" t="s">
        <v>979</v>
      </c>
      <c r="R375" s="79" t="s">
        <v>631</v>
      </c>
      <c r="S375" s="96">
        <v>462</v>
      </c>
      <c r="T375" s="170"/>
    </row>
    <row r="376" spans="1:20" ht="65.25" customHeight="1" x14ac:dyDescent="0.2">
      <c r="A376" s="39">
        <v>3</v>
      </c>
      <c r="B376" s="39">
        <v>19</v>
      </c>
      <c r="C376" s="39">
        <v>19.2</v>
      </c>
      <c r="D376" s="47" t="s">
        <v>287</v>
      </c>
      <c r="E376" s="39" t="s">
        <v>223</v>
      </c>
      <c r="F376" s="7" t="s">
        <v>920</v>
      </c>
      <c r="G376" s="17" t="s">
        <v>921</v>
      </c>
      <c r="H376" s="17" t="s">
        <v>576</v>
      </c>
      <c r="I376" s="79" t="s">
        <v>10</v>
      </c>
      <c r="J376" s="17" t="s">
        <v>13</v>
      </c>
      <c r="K376" s="79" t="s">
        <v>825</v>
      </c>
      <c r="L376" s="17" t="s">
        <v>925</v>
      </c>
      <c r="M376" s="17" t="s">
        <v>1579</v>
      </c>
      <c r="N376" s="17" t="s">
        <v>986</v>
      </c>
      <c r="O376" s="79" t="s">
        <v>567</v>
      </c>
      <c r="P376" s="48" t="s">
        <v>926</v>
      </c>
      <c r="Q376" s="15" t="s">
        <v>982</v>
      </c>
      <c r="R376" s="39" t="s">
        <v>635</v>
      </c>
      <c r="S376" s="96">
        <v>20</v>
      </c>
      <c r="T376" s="170">
        <f>((S376-S377)/S377)</f>
        <v>-0.42857142857142855</v>
      </c>
    </row>
    <row r="377" spans="1:20" ht="65.25" customHeight="1" x14ac:dyDescent="0.2">
      <c r="A377" s="39">
        <v>3</v>
      </c>
      <c r="B377" s="39">
        <v>19</v>
      </c>
      <c r="C377" s="39">
        <v>19.2</v>
      </c>
      <c r="D377" s="47" t="s">
        <v>287</v>
      </c>
      <c r="E377" s="39" t="s">
        <v>223</v>
      </c>
      <c r="F377" s="7" t="s">
        <v>920</v>
      </c>
      <c r="G377" s="17" t="s">
        <v>921</v>
      </c>
      <c r="H377" s="17" t="s">
        <v>576</v>
      </c>
      <c r="I377" s="79" t="s">
        <v>10</v>
      </c>
      <c r="J377" s="17" t="s">
        <v>13</v>
      </c>
      <c r="K377" s="79" t="s">
        <v>825</v>
      </c>
      <c r="L377" s="17" t="s">
        <v>925</v>
      </c>
      <c r="M377" s="17" t="s">
        <v>1579</v>
      </c>
      <c r="N377" s="17" t="s">
        <v>986</v>
      </c>
      <c r="O377" s="79" t="s">
        <v>567</v>
      </c>
      <c r="P377" s="48" t="s">
        <v>927</v>
      </c>
      <c r="Q377" s="15" t="s">
        <v>983</v>
      </c>
      <c r="R377" s="39" t="s">
        <v>635</v>
      </c>
      <c r="S377" s="96">
        <v>35</v>
      </c>
      <c r="T377" s="170"/>
    </row>
    <row r="378" spans="1:20" ht="42" customHeight="1" x14ac:dyDescent="0.2">
      <c r="A378" s="39">
        <v>3</v>
      </c>
      <c r="B378" s="39">
        <v>19</v>
      </c>
      <c r="C378" s="39">
        <v>19.3</v>
      </c>
      <c r="D378" s="47" t="s">
        <v>287</v>
      </c>
      <c r="E378" s="39" t="s">
        <v>223</v>
      </c>
      <c r="F378" s="7" t="s">
        <v>155</v>
      </c>
      <c r="G378" s="17" t="s">
        <v>155</v>
      </c>
      <c r="H378" s="17" t="s">
        <v>576</v>
      </c>
      <c r="I378" s="79" t="s">
        <v>10</v>
      </c>
      <c r="J378" s="17" t="s">
        <v>13</v>
      </c>
      <c r="K378" s="79" t="s">
        <v>825</v>
      </c>
      <c r="L378" s="17" t="s">
        <v>928</v>
      </c>
      <c r="M378" s="17" t="s">
        <v>1623</v>
      </c>
      <c r="N378" s="17" t="s">
        <v>987</v>
      </c>
      <c r="O378" s="79" t="s">
        <v>567</v>
      </c>
      <c r="P378" s="48" t="s">
        <v>929</v>
      </c>
      <c r="Q378" s="17" t="s">
        <v>984</v>
      </c>
      <c r="R378" s="79" t="s">
        <v>930</v>
      </c>
      <c r="S378" s="132" t="s">
        <v>1301</v>
      </c>
      <c r="T378" s="212" t="s">
        <v>1301</v>
      </c>
    </row>
    <row r="379" spans="1:20" ht="47.25" customHeight="1" x14ac:dyDescent="0.2">
      <c r="A379" s="39">
        <v>3</v>
      </c>
      <c r="B379" s="39">
        <v>19</v>
      </c>
      <c r="C379" s="39">
        <v>19.3</v>
      </c>
      <c r="D379" s="47" t="s">
        <v>287</v>
      </c>
      <c r="E379" s="39" t="s">
        <v>223</v>
      </c>
      <c r="F379" s="7" t="s">
        <v>155</v>
      </c>
      <c r="G379" s="17" t="s">
        <v>155</v>
      </c>
      <c r="H379" s="17" t="s">
        <v>576</v>
      </c>
      <c r="I379" s="79" t="s">
        <v>10</v>
      </c>
      <c r="J379" s="17" t="s">
        <v>13</v>
      </c>
      <c r="K379" s="79" t="s">
        <v>825</v>
      </c>
      <c r="L379" s="17" t="s">
        <v>928</v>
      </c>
      <c r="M379" s="17" t="s">
        <v>1623</v>
      </c>
      <c r="N379" s="17" t="s">
        <v>987</v>
      </c>
      <c r="O379" s="79" t="s">
        <v>567</v>
      </c>
      <c r="P379" s="48" t="s">
        <v>931</v>
      </c>
      <c r="Q379" s="17" t="s">
        <v>985</v>
      </c>
      <c r="R379" s="79" t="s">
        <v>930</v>
      </c>
      <c r="S379" s="132" t="s">
        <v>1301</v>
      </c>
      <c r="T379" s="212"/>
    </row>
    <row r="380" spans="1:20" ht="38.25" customHeight="1" x14ac:dyDescent="0.2">
      <c r="A380" s="39">
        <v>3</v>
      </c>
      <c r="B380" s="39">
        <v>19</v>
      </c>
      <c r="C380" s="39">
        <v>19.399999999999999</v>
      </c>
      <c r="D380" s="47" t="s">
        <v>287</v>
      </c>
      <c r="E380" s="39" t="s">
        <v>223</v>
      </c>
      <c r="F380" s="7" t="s">
        <v>155</v>
      </c>
      <c r="G380" s="17" t="s">
        <v>155</v>
      </c>
      <c r="H380" s="17" t="s">
        <v>576</v>
      </c>
      <c r="I380" s="79" t="s">
        <v>22</v>
      </c>
      <c r="J380" s="17" t="s">
        <v>13</v>
      </c>
      <c r="K380" s="79" t="s">
        <v>825</v>
      </c>
      <c r="L380" s="17" t="s">
        <v>1580</v>
      </c>
      <c r="M380" s="17" t="s">
        <v>1581</v>
      </c>
      <c r="N380" s="17" t="s">
        <v>1582</v>
      </c>
      <c r="O380" s="79" t="s">
        <v>567</v>
      </c>
      <c r="P380" s="48" t="s">
        <v>1583</v>
      </c>
      <c r="Q380" s="17" t="s">
        <v>1586</v>
      </c>
      <c r="R380" s="79" t="s">
        <v>930</v>
      </c>
      <c r="S380" s="132" t="s">
        <v>1301</v>
      </c>
      <c r="T380" s="212" t="s">
        <v>1301</v>
      </c>
    </row>
    <row r="381" spans="1:20" ht="43.5" customHeight="1" x14ac:dyDescent="0.2">
      <c r="A381" s="39">
        <v>3</v>
      </c>
      <c r="B381" s="39">
        <v>19</v>
      </c>
      <c r="C381" s="39">
        <v>19.399999999999999</v>
      </c>
      <c r="D381" s="47" t="s">
        <v>287</v>
      </c>
      <c r="E381" s="39" t="s">
        <v>223</v>
      </c>
      <c r="F381" s="7" t="s">
        <v>155</v>
      </c>
      <c r="G381" s="17" t="s">
        <v>155</v>
      </c>
      <c r="H381" s="17" t="s">
        <v>576</v>
      </c>
      <c r="I381" s="79" t="s">
        <v>22</v>
      </c>
      <c r="J381" s="17" t="s">
        <v>13</v>
      </c>
      <c r="K381" s="79" t="s">
        <v>825</v>
      </c>
      <c r="L381" s="17" t="s">
        <v>1580</v>
      </c>
      <c r="M381" s="17" t="s">
        <v>1581</v>
      </c>
      <c r="N381" s="17" t="s">
        <v>1582</v>
      </c>
      <c r="O381" s="79" t="s">
        <v>567</v>
      </c>
      <c r="P381" s="48" t="s">
        <v>1584</v>
      </c>
      <c r="Q381" s="17" t="s">
        <v>1585</v>
      </c>
      <c r="R381" s="79" t="s">
        <v>930</v>
      </c>
      <c r="S381" s="132" t="s">
        <v>1301</v>
      </c>
      <c r="T381" s="212"/>
    </row>
    <row r="382" spans="1:20" ht="71.25" customHeight="1" x14ac:dyDescent="0.2">
      <c r="A382" s="39">
        <v>3</v>
      </c>
      <c r="B382" s="39">
        <v>19</v>
      </c>
      <c r="C382" s="39">
        <v>19.5</v>
      </c>
      <c r="D382" s="47" t="s">
        <v>287</v>
      </c>
      <c r="E382" s="39" t="s">
        <v>223</v>
      </c>
      <c r="F382" s="7" t="s">
        <v>155</v>
      </c>
      <c r="G382" s="17" t="s">
        <v>155</v>
      </c>
      <c r="H382" s="17" t="s">
        <v>576</v>
      </c>
      <c r="I382" s="79" t="s">
        <v>22</v>
      </c>
      <c r="J382" s="17" t="s">
        <v>13</v>
      </c>
      <c r="K382" s="79" t="s">
        <v>825</v>
      </c>
      <c r="L382" s="17" t="s">
        <v>1587</v>
      </c>
      <c r="M382" s="17" t="s">
        <v>1588</v>
      </c>
      <c r="N382" s="17" t="s">
        <v>1593</v>
      </c>
      <c r="O382" s="79" t="s">
        <v>567</v>
      </c>
      <c r="P382" s="48" t="s">
        <v>1591</v>
      </c>
      <c r="Q382" s="17" t="s">
        <v>1589</v>
      </c>
      <c r="R382" s="79" t="s">
        <v>1480</v>
      </c>
      <c r="S382" s="141">
        <v>3</v>
      </c>
      <c r="T382" s="151">
        <f>((S382-S383)/S383)</f>
        <v>-0.7</v>
      </c>
    </row>
    <row r="383" spans="1:20" ht="72.75" customHeight="1" x14ac:dyDescent="0.2">
      <c r="A383" s="39">
        <v>3</v>
      </c>
      <c r="B383" s="39">
        <v>19</v>
      </c>
      <c r="C383" s="39">
        <v>19.5</v>
      </c>
      <c r="D383" s="47" t="s">
        <v>287</v>
      </c>
      <c r="E383" s="39" t="s">
        <v>223</v>
      </c>
      <c r="F383" s="7" t="s">
        <v>155</v>
      </c>
      <c r="G383" s="17" t="s">
        <v>155</v>
      </c>
      <c r="H383" s="17" t="s">
        <v>576</v>
      </c>
      <c r="I383" s="79" t="s">
        <v>22</v>
      </c>
      <c r="J383" s="17" t="s">
        <v>13</v>
      </c>
      <c r="K383" s="79" t="s">
        <v>825</v>
      </c>
      <c r="L383" s="17" t="s">
        <v>1587</v>
      </c>
      <c r="M383" s="17" t="s">
        <v>1588</v>
      </c>
      <c r="N383" s="17" t="s">
        <v>1593</v>
      </c>
      <c r="O383" s="79" t="s">
        <v>567</v>
      </c>
      <c r="P383" s="48" t="s">
        <v>1592</v>
      </c>
      <c r="Q383" s="17" t="s">
        <v>1590</v>
      </c>
      <c r="R383" s="79" t="s">
        <v>1480</v>
      </c>
      <c r="S383" s="141">
        <v>10</v>
      </c>
      <c r="T383" s="151"/>
    </row>
    <row r="384" spans="1:20" ht="45.75" customHeight="1" x14ac:dyDescent="0.2">
      <c r="A384" s="39">
        <v>3</v>
      </c>
      <c r="B384" s="39">
        <v>19</v>
      </c>
      <c r="C384" s="39">
        <v>19.600000000000001</v>
      </c>
      <c r="D384" s="47" t="s">
        <v>287</v>
      </c>
      <c r="E384" s="39" t="s">
        <v>223</v>
      </c>
      <c r="F384" s="7" t="s">
        <v>920</v>
      </c>
      <c r="G384" s="17" t="s">
        <v>921</v>
      </c>
      <c r="H384" s="67" t="s">
        <v>408</v>
      </c>
      <c r="I384" s="79" t="s">
        <v>22</v>
      </c>
      <c r="J384" s="17" t="s">
        <v>17</v>
      </c>
      <c r="K384" s="79" t="s">
        <v>825</v>
      </c>
      <c r="L384" s="17" t="s">
        <v>1483</v>
      </c>
      <c r="M384" s="17" t="s">
        <v>1624</v>
      </c>
      <c r="N384" s="17" t="s">
        <v>1021</v>
      </c>
      <c r="O384" s="79" t="s">
        <v>567</v>
      </c>
      <c r="P384" s="35" t="s">
        <v>932</v>
      </c>
      <c r="Q384" s="15" t="s">
        <v>988</v>
      </c>
      <c r="R384" s="39" t="s">
        <v>930</v>
      </c>
      <c r="S384" s="96">
        <v>4528</v>
      </c>
      <c r="T384" s="177">
        <f>((S384-S385)/S385)</f>
        <v>1.1328308996702778</v>
      </c>
    </row>
    <row r="385" spans="1:20" ht="45.75" customHeight="1" x14ac:dyDescent="0.2">
      <c r="A385" s="39">
        <v>3</v>
      </c>
      <c r="B385" s="39">
        <v>19</v>
      </c>
      <c r="C385" s="39">
        <v>19.600000000000001</v>
      </c>
      <c r="D385" s="47" t="s">
        <v>287</v>
      </c>
      <c r="E385" s="39" t="s">
        <v>223</v>
      </c>
      <c r="F385" s="7" t="s">
        <v>920</v>
      </c>
      <c r="G385" s="17" t="s">
        <v>921</v>
      </c>
      <c r="H385" s="17" t="s">
        <v>408</v>
      </c>
      <c r="I385" s="79" t="s">
        <v>22</v>
      </c>
      <c r="J385" s="17" t="s">
        <v>17</v>
      </c>
      <c r="K385" s="79" t="s">
        <v>825</v>
      </c>
      <c r="L385" s="17" t="s">
        <v>1483</v>
      </c>
      <c r="M385" s="17" t="s">
        <v>1624</v>
      </c>
      <c r="N385" s="17" t="s">
        <v>1021</v>
      </c>
      <c r="O385" s="79" t="s">
        <v>567</v>
      </c>
      <c r="P385" s="66" t="s">
        <v>933</v>
      </c>
      <c r="Q385" s="15" t="s">
        <v>989</v>
      </c>
      <c r="R385" s="39" t="s">
        <v>930</v>
      </c>
      <c r="S385" s="96">
        <v>2123</v>
      </c>
      <c r="T385" s="178"/>
    </row>
    <row r="386" spans="1:20" ht="51" customHeight="1" x14ac:dyDescent="0.2">
      <c r="A386" s="39">
        <v>3</v>
      </c>
      <c r="B386" s="39">
        <v>19</v>
      </c>
      <c r="C386" s="39">
        <v>19.7</v>
      </c>
      <c r="D386" s="47" t="s">
        <v>287</v>
      </c>
      <c r="E386" s="39" t="s">
        <v>223</v>
      </c>
      <c r="F386" s="7" t="s">
        <v>155</v>
      </c>
      <c r="G386" s="17" t="s">
        <v>921</v>
      </c>
      <c r="H386" s="17" t="s">
        <v>408</v>
      </c>
      <c r="I386" s="79" t="s">
        <v>22</v>
      </c>
      <c r="J386" s="17" t="s">
        <v>13</v>
      </c>
      <c r="K386" s="79" t="s">
        <v>825</v>
      </c>
      <c r="L386" s="17" t="s">
        <v>526</v>
      </c>
      <c r="M386" s="17" t="s">
        <v>1625</v>
      </c>
      <c r="N386" s="17" t="s">
        <v>1022</v>
      </c>
      <c r="O386" s="79" t="s">
        <v>567</v>
      </c>
      <c r="P386" s="79" t="s">
        <v>448</v>
      </c>
      <c r="Q386" s="17" t="s">
        <v>990</v>
      </c>
      <c r="R386" s="79" t="s">
        <v>884</v>
      </c>
      <c r="S386" s="132" t="s">
        <v>1301</v>
      </c>
      <c r="T386" s="212" t="s">
        <v>1301</v>
      </c>
    </row>
    <row r="387" spans="1:20" ht="49.5" customHeight="1" x14ac:dyDescent="0.2">
      <c r="A387" s="39">
        <v>3</v>
      </c>
      <c r="B387" s="39">
        <v>19</v>
      </c>
      <c r="C387" s="39">
        <v>19.7</v>
      </c>
      <c r="D387" s="47" t="s">
        <v>287</v>
      </c>
      <c r="E387" s="39" t="s">
        <v>223</v>
      </c>
      <c r="F387" s="7" t="s">
        <v>155</v>
      </c>
      <c r="G387" s="17" t="s">
        <v>921</v>
      </c>
      <c r="H387" s="17" t="s">
        <v>408</v>
      </c>
      <c r="I387" s="79" t="s">
        <v>22</v>
      </c>
      <c r="J387" s="17" t="s">
        <v>13</v>
      </c>
      <c r="K387" s="79" t="s">
        <v>825</v>
      </c>
      <c r="L387" s="17" t="s">
        <v>526</v>
      </c>
      <c r="M387" s="17" t="s">
        <v>1625</v>
      </c>
      <c r="N387" s="17" t="s">
        <v>1022</v>
      </c>
      <c r="O387" s="79" t="s">
        <v>567</v>
      </c>
      <c r="P387" s="79" t="s">
        <v>449</v>
      </c>
      <c r="Q387" s="17" t="s">
        <v>991</v>
      </c>
      <c r="R387" s="79" t="s">
        <v>884</v>
      </c>
      <c r="S387" s="132" t="s">
        <v>1301</v>
      </c>
      <c r="T387" s="212"/>
    </row>
    <row r="388" spans="1:20" ht="70.5" customHeight="1" x14ac:dyDescent="0.2">
      <c r="A388" s="39">
        <v>3</v>
      </c>
      <c r="B388" s="39">
        <v>19</v>
      </c>
      <c r="C388" s="39">
        <v>19.8</v>
      </c>
      <c r="D388" s="47" t="s">
        <v>287</v>
      </c>
      <c r="E388" s="39" t="s">
        <v>1496</v>
      </c>
      <c r="F388" s="7" t="s">
        <v>155</v>
      </c>
      <c r="G388" s="17" t="s">
        <v>921</v>
      </c>
      <c r="H388" s="17" t="s">
        <v>408</v>
      </c>
      <c r="I388" s="79" t="s">
        <v>22</v>
      </c>
      <c r="J388" s="17" t="s">
        <v>13</v>
      </c>
      <c r="K388" s="79" t="s">
        <v>825</v>
      </c>
      <c r="L388" s="17" t="s">
        <v>934</v>
      </c>
      <c r="M388" s="17" t="s">
        <v>1626</v>
      </c>
      <c r="N388" s="17" t="s">
        <v>992</v>
      </c>
      <c r="O388" s="79" t="s">
        <v>567</v>
      </c>
      <c r="P388" s="79" t="s">
        <v>450</v>
      </c>
      <c r="Q388" s="17" t="s">
        <v>451</v>
      </c>
      <c r="R388" s="79" t="s">
        <v>631</v>
      </c>
      <c r="S388" s="141">
        <v>611</v>
      </c>
      <c r="T388" s="170">
        <f>((S388-S389)/S389)</f>
        <v>1.8333333333333333E-2</v>
      </c>
    </row>
    <row r="389" spans="1:20" ht="70.5" customHeight="1" x14ac:dyDescent="0.2">
      <c r="A389" s="39">
        <v>3</v>
      </c>
      <c r="B389" s="39">
        <v>19</v>
      </c>
      <c r="C389" s="39">
        <v>19.8</v>
      </c>
      <c r="D389" s="47" t="s">
        <v>287</v>
      </c>
      <c r="E389" s="39" t="s">
        <v>1496</v>
      </c>
      <c r="F389" s="7" t="s">
        <v>155</v>
      </c>
      <c r="G389" s="17" t="s">
        <v>921</v>
      </c>
      <c r="H389" s="17" t="s">
        <v>408</v>
      </c>
      <c r="I389" s="79" t="s">
        <v>22</v>
      </c>
      <c r="J389" s="17" t="s">
        <v>13</v>
      </c>
      <c r="K389" s="79" t="s">
        <v>825</v>
      </c>
      <c r="L389" s="17" t="s">
        <v>934</v>
      </c>
      <c r="M389" s="17" t="s">
        <v>1626</v>
      </c>
      <c r="N389" s="17" t="s">
        <v>992</v>
      </c>
      <c r="O389" s="79" t="s">
        <v>567</v>
      </c>
      <c r="P389" s="79" t="s">
        <v>452</v>
      </c>
      <c r="Q389" s="17" t="s">
        <v>453</v>
      </c>
      <c r="R389" s="79" t="s">
        <v>631</v>
      </c>
      <c r="S389" s="141">
        <v>600</v>
      </c>
      <c r="T389" s="170"/>
    </row>
    <row r="390" spans="1:20" ht="58.5" customHeight="1" x14ac:dyDescent="0.2">
      <c r="A390" s="39">
        <v>3</v>
      </c>
      <c r="B390" s="39">
        <v>19</v>
      </c>
      <c r="C390" s="39">
        <v>19.8</v>
      </c>
      <c r="D390" s="47" t="s">
        <v>287</v>
      </c>
      <c r="E390" s="16" t="s">
        <v>41</v>
      </c>
      <c r="F390" s="7" t="s">
        <v>155</v>
      </c>
      <c r="G390" s="17" t="s">
        <v>921</v>
      </c>
      <c r="H390" s="17" t="s">
        <v>408</v>
      </c>
      <c r="I390" s="79" t="s">
        <v>22</v>
      </c>
      <c r="J390" s="17" t="s">
        <v>17</v>
      </c>
      <c r="K390" s="79" t="s">
        <v>825</v>
      </c>
      <c r="L390" s="17" t="s">
        <v>994</v>
      </c>
      <c r="M390" s="17" t="s">
        <v>1634</v>
      </c>
      <c r="N390" s="17" t="s">
        <v>996</v>
      </c>
      <c r="O390" s="79" t="s">
        <v>567</v>
      </c>
      <c r="P390" s="79" t="s">
        <v>447</v>
      </c>
      <c r="Q390" s="17" t="s">
        <v>993</v>
      </c>
      <c r="R390" s="79" t="s">
        <v>620</v>
      </c>
      <c r="S390" s="92" t="s">
        <v>1301</v>
      </c>
      <c r="T390" s="177" t="s">
        <v>1301</v>
      </c>
    </row>
    <row r="391" spans="1:20" ht="60" customHeight="1" x14ac:dyDescent="0.2">
      <c r="A391" s="39">
        <v>3</v>
      </c>
      <c r="B391" s="39">
        <v>19</v>
      </c>
      <c r="C391" s="39">
        <v>19.8</v>
      </c>
      <c r="D391" s="47" t="s">
        <v>287</v>
      </c>
      <c r="E391" s="16" t="s">
        <v>41</v>
      </c>
      <c r="F391" s="7" t="s">
        <v>155</v>
      </c>
      <c r="G391" s="17" t="s">
        <v>921</v>
      </c>
      <c r="H391" s="17" t="s">
        <v>408</v>
      </c>
      <c r="I391" s="79" t="s">
        <v>22</v>
      </c>
      <c r="J391" s="17" t="s">
        <v>17</v>
      </c>
      <c r="K391" s="79" t="s">
        <v>825</v>
      </c>
      <c r="L391" s="17" t="s">
        <v>994</v>
      </c>
      <c r="M391" s="17" t="s">
        <v>1634</v>
      </c>
      <c r="N391" s="17" t="s">
        <v>996</v>
      </c>
      <c r="O391" s="79" t="s">
        <v>567</v>
      </c>
      <c r="P391" s="79" t="s">
        <v>935</v>
      </c>
      <c r="Q391" s="17" t="s">
        <v>995</v>
      </c>
      <c r="R391" s="79" t="s">
        <v>620</v>
      </c>
      <c r="S391" s="92" t="s">
        <v>1301</v>
      </c>
      <c r="T391" s="178"/>
    </row>
    <row r="392" spans="1:20" ht="72" customHeight="1" x14ac:dyDescent="0.2">
      <c r="A392" s="39">
        <v>3</v>
      </c>
      <c r="B392" s="39">
        <v>19</v>
      </c>
      <c r="C392" s="39">
        <v>19.899999999999999</v>
      </c>
      <c r="D392" s="47" t="s">
        <v>287</v>
      </c>
      <c r="E392" s="16" t="s">
        <v>223</v>
      </c>
      <c r="F392" s="7" t="s">
        <v>155</v>
      </c>
      <c r="G392" s="17" t="s">
        <v>921</v>
      </c>
      <c r="H392" s="17" t="s">
        <v>576</v>
      </c>
      <c r="I392" s="79" t="s">
        <v>10</v>
      </c>
      <c r="J392" s="17" t="s">
        <v>13</v>
      </c>
      <c r="K392" s="79" t="s">
        <v>825</v>
      </c>
      <c r="L392" s="67" t="s">
        <v>936</v>
      </c>
      <c r="M392" s="83" t="s">
        <v>1627</v>
      </c>
      <c r="N392" s="68" t="s">
        <v>1003</v>
      </c>
      <c r="O392" s="79" t="s">
        <v>567</v>
      </c>
      <c r="P392" s="79" t="s">
        <v>937</v>
      </c>
      <c r="Q392" s="17" t="s">
        <v>997</v>
      </c>
      <c r="R392" s="79" t="s">
        <v>878</v>
      </c>
      <c r="S392" s="92" t="s">
        <v>1301</v>
      </c>
      <c r="T392" s="177" t="s">
        <v>1301</v>
      </c>
    </row>
    <row r="393" spans="1:20" ht="72" customHeight="1" x14ac:dyDescent="0.2">
      <c r="A393" s="39">
        <v>3</v>
      </c>
      <c r="B393" s="39">
        <v>19</v>
      </c>
      <c r="C393" s="39">
        <v>19.899999999999999</v>
      </c>
      <c r="D393" s="47" t="s">
        <v>287</v>
      </c>
      <c r="E393" s="16" t="s">
        <v>223</v>
      </c>
      <c r="F393" s="7" t="s">
        <v>155</v>
      </c>
      <c r="G393" s="17" t="s">
        <v>921</v>
      </c>
      <c r="H393" s="17" t="s">
        <v>576</v>
      </c>
      <c r="I393" s="79" t="s">
        <v>10</v>
      </c>
      <c r="J393" s="17" t="s">
        <v>13</v>
      </c>
      <c r="K393" s="79" t="s">
        <v>825</v>
      </c>
      <c r="L393" s="67" t="s">
        <v>936</v>
      </c>
      <c r="M393" s="83" t="s">
        <v>1627</v>
      </c>
      <c r="N393" s="68" t="s">
        <v>1003</v>
      </c>
      <c r="O393" s="79" t="s">
        <v>567</v>
      </c>
      <c r="P393" s="79" t="s">
        <v>938</v>
      </c>
      <c r="Q393" s="17" t="s">
        <v>998</v>
      </c>
      <c r="R393" s="79" t="s">
        <v>878</v>
      </c>
      <c r="S393" s="92" t="s">
        <v>1301</v>
      </c>
      <c r="T393" s="178"/>
    </row>
    <row r="394" spans="1:20" ht="53.25" customHeight="1" x14ac:dyDescent="0.2">
      <c r="A394" s="39">
        <v>3</v>
      </c>
      <c r="B394" s="39">
        <v>20</v>
      </c>
      <c r="C394" s="39">
        <v>20.100000000000001</v>
      </c>
      <c r="D394" s="47" t="s">
        <v>127</v>
      </c>
      <c r="E394" s="39" t="s">
        <v>223</v>
      </c>
      <c r="F394" s="7" t="s">
        <v>56</v>
      </c>
      <c r="G394" s="17" t="s">
        <v>939</v>
      </c>
      <c r="H394" s="17" t="s">
        <v>576</v>
      </c>
      <c r="I394" s="79" t="s">
        <v>10</v>
      </c>
      <c r="J394" s="17" t="s">
        <v>13</v>
      </c>
      <c r="K394" s="79" t="s">
        <v>825</v>
      </c>
      <c r="L394" s="67" t="s">
        <v>999</v>
      </c>
      <c r="M394" s="83" t="s">
        <v>1628</v>
      </c>
      <c r="N394" s="68" t="s">
        <v>1005</v>
      </c>
      <c r="O394" s="79" t="s">
        <v>567</v>
      </c>
      <c r="P394" s="79" t="s">
        <v>940</v>
      </c>
      <c r="Q394" s="17" t="s">
        <v>1004</v>
      </c>
      <c r="R394" s="79" t="s">
        <v>631</v>
      </c>
      <c r="S394" s="92" t="s">
        <v>1301</v>
      </c>
      <c r="T394" s="177" t="s">
        <v>1301</v>
      </c>
    </row>
    <row r="395" spans="1:20" ht="54.75" customHeight="1" x14ac:dyDescent="0.2">
      <c r="A395" s="39">
        <v>3</v>
      </c>
      <c r="B395" s="39">
        <v>20</v>
      </c>
      <c r="C395" s="39">
        <v>20.100000000000001</v>
      </c>
      <c r="D395" s="47" t="s">
        <v>127</v>
      </c>
      <c r="E395" s="39" t="s">
        <v>223</v>
      </c>
      <c r="F395" s="7" t="s">
        <v>56</v>
      </c>
      <c r="G395" s="17" t="s">
        <v>939</v>
      </c>
      <c r="H395" s="17" t="s">
        <v>576</v>
      </c>
      <c r="I395" s="79" t="s">
        <v>10</v>
      </c>
      <c r="J395" s="17" t="s">
        <v>13</v>
      </c>
      <c r="K395" s="79" t="s">
        <v>825</v>
      </c>
      <c r="L395" s="67" t="s">
        <v>999</v>
      </c>
      <c r="M395" s="83" t="s">
        <v>1628</v>
      </c>
      <c r="N395" s="68" t="s">
        <v>1005</v>
      </c>
      <c r="O395" s="79" t="s">
        <v>567</v>
      </c>
      <c r="P395" s="79" t="s">
        <v>941</v>
      </c>
      <c r="Q395" s="17" t="s">
        <v>1000</v>
      </c>
      <c r="R395" s="79" t="s">
        <v>631</v>
      </c>
      <c r="S395" s="92" t="s">
        <v>1301</v>
      </c>
      <c r="T395" s="178"/>
    </row>
    <row r="396" spans="1:20" ht="54.75" customHeight="1" x14ac:dyDescent="0.2">
      <c r="A396" s="39">
        <v>3</v>
      </c>
      <c r="B396" s="39">
        <v>20</v>
      </c>
      <c r="C396" s="39">
        <v>20.100000000000001</v>
      </c>
      <c r="D396" s="47" t="s">
        <v>127</v>
      </c>
      <c r="E396" s="39" t="s">
        <v>571</v>
      </c>
      <c r="F396" s="7" t="s">
        <v>56</v>
      </c>
      <c r="G396" s="17" t="s">
        <v>939</v>
      </c>
      <c r="H396" s="17" t="s">
        <v>576</v>
      </c>
      <c r="I396" s="79" t="s">
        <v>10</v>
      </c>
      <c r="J396" s="17" t="s">
        <v>13</v>
      </c>
      <c r="K396" s="12" t="s">
        <v>825</v>
      </c>
      <c r="L396" s="67" t="s">
        <v>942</v>
      </c>
      <c r="M396" s="83" t="s">
        <v>1629</v>
      </c>
      <c r="N396" s="68" t="s">
        <v>1006</v>
      </c>
      <c r="O396" s="79" t="s">
        <v>567</v>
      </c>
      <c r="P396" s="79" t="s">
        <v>454</v>
      </c>
      <c r="Q396" s="17" t="s">
        <v>1001</v>
      </c>
      <c r="R396" s="79" t="s">
        <v>943</v>
      </c>
      <c r="S396" s="92" t="s">
        <v>1597</v>
      </c>
      <c r="T396" s="177" t="s">
        <v>1597</v>
      </c>
    </row>
    <row r="397" spans="1:20" ht="56.25" customHeight="1" x14ac:dyDescent="0.2">
      <c r="A397" s="39">
        <v>3</v>
      </c>
      <c r="B397" s="39">
        <v>20</v>
      </c>
      <c r="C397" s="39">
        <v>20.100000000000001</v>
      </c>
      <c r="D397" s="47" t="s">
        <v>127</v>
      </c>
      <c r="E397" s="39" t="s">
        <v>571</v>
      </c>
      <c r="F397" s="7" t="s">
        <v>56</v>
      </c>
      <c r="G397" s="17" t="s">
        <v>939</v>
      </c>
      <c r="H397" s="17" t="s">
        <v>576</v>
      </c>
      <c r="I397" s="79" t="s">
        <v>10</v>
      </c>
      <c r="J397" s="17" t="s">
        <v>13</v>
      </c>
      <c r="K397" s="12" t="s">
        <v>825</v>
      </c>
      <c r="L397" s="67" t="s">
        <v>942</v>
      </c>
      <c r="M397" s="83" t="s">
        <v>1629</v>
      </c>
      <c r="N397" s="68" t="s">
        <v>1006</v>
      </c>
      <c r="O397" s="79" t="s">
        <v>567</v>
      </c>
      <c r="P397" s="79" t="s">
        <v>455</v>
      </c>
      <c r="Q397" s="17" t="s">
        <v>1002</v>
      </c>
      <c r="R397" s="79" t="s">
        <v>943</v>
      </c>
      <c r="S397" s="92" t="s">
        <v>1597</v>
      </c>
      <c r="T397" s="178"/>
    </row>
    <row r="398" spans="1:20" ht="81" customHeight="1" x14ac:dyDescent="0.2">
      <c r="A398" s="39">
        <v>3</v>
      </c>
      <c r="B398" s="39">
        <v>21</v>
      </c>
      <c r="C398" s="16">
        <v>21.1</v>
      </c>
      <c r="D398" s="47" t="s">
        <v>127</v>
      </c>
      <c r="E398" s="16" t="s">
        <v>571</v>
      </c>
      <c r="F398" s="7" t="s">
        <v>56</v>
      </c>
      <c r="G398" s="55" t="s">
        <v>939</v>
      </c>
      <c r="H398" s="17" t="s">
        <v>408</v>
      </c>
      <c r="I398" s="79" t="s">
        <v>22</v>
      </c>
      <c r="J398" s="17" t="s">
        <v>17</v>
      </c>
      <c r="K398" s="79" t="s">
        <v>825</v>
      </c>
      <c r="L398" s="17" t="s">
        <v>944</v>
      </c>
      <c r="M398" s="17" t="s">
        <v>1630</v>
      </c>
      <c r="N398" s="17" t="s">
        <v>1009</v>
      </c>
      <c r="O398" s="79" t="s">
        <v>567</v>
      </c>
      <c r="P398" s="79" t="s">
        <v>945</v>
      </c>
      <c r="Q398" s="15" t="s">
        <v>1007</v>
      </c>
      <c r="R398" s="79" t="s">
        <v>946</v>
      </c>
      <c r="S398" s="92" t="s">
        <v>1301</v>
      </c>
      <c r="T398" s="162" t="s">
        <v>1301</v>
      </c>
    </row>
    <row r="399" spans="1:20" ht="76.5" customHeight="1" x14ac:dyDescent="0.2">
      <c r="A399" s="39">
        <v>3</v>
      </c>
      <c r="B399" s="39">
        <v>21</v>
      </c>
      <c r="C399" s="16">
        <v>21.1</v>
      </c>
      <c r="D399" s="47" t="s">
        <v>127</v>
      </c>
      <c r="E399" s="16" t="s">
        <v>571</v>
      </c>
      <c r="F399" s="7" t="s">
        <v>56</v>
      </c>
      <c r="G399" s="55" t="s">
        <v>939</v>
      </c>
      <c r="H399" s="17" t="s">
        <v>408</v>
      </c>
      <c r="I399" s="79" t="s">
        <v>22</v>
      </c>
      <c r="J399" s="17" t="s">
        <v>17</v>
      </c>
      <c r="K399" s="79" t="s">
        <v>825</v>
      </c>
      <c r="L399" s="17" t="s">
        <v>944</v>
      </c>
      <c r="M399" s="17" t="s">
        <v>1630</v>
      </c>
      <c r="N399" s="17" t="s">
        <v>1009</v>
      </c>
      <c r="O399" s="79" t="s">
        <v>567</v>
      </c>
      <c r="P399" s="79" t="s">
        <v>947</v>
      </c>
      <c r="Q399" s="15" t="s">
        <v>1008</v>
      </c>
      <c r="R399" s="79" t="s">
        <v>946</v>
      </c>
      <c r="S399" s="92" t="s">
        <v>1301</v>
      </c>
      <c r="T399" s="164"/>
    </row>
    <row r="400" spans="1:20" ht="36" x14ac:dyDescent="0.2">
      <c r="A400" s="39">
        <v>3</v>
      </c>
      <c r="B400" s="39">
        <v>22</v>
      </c>
      <c r="C400" s="39">
        <v>22.1</v>
      </c>
      <c r="D400" s="47" t="s">
        <v>127</v>
      </c>
      <c r="E400" s="39" t="s">
        <v>223</v>
      </c>
      <c r="F400" s="7" t="s">
        <v>56</v>
      </c>
      <c r="G400" s="17" t="s">
        <v>939</v>
      </c>
      <c r="H400" s="17" t="s">
        <v>408</v>
      </c>
      <c r="I400" s="79" t="s">
        <v>10</v>
      </c>
      <c r="J400" s="17" t="s">
        <v>13</v>
      </c>
      <c r="K400" s="79" t="s">
        <v>825</v>
      </c>
      <c r="L400" s="17" t="s">
        <v>948</v>
      </c>
      <c r="M400" s="17" t="s">
        <v>1631</v>
      </c>
      <c r="N400" s="17" t="s">
        <v>1012</v>
      </c>
      <c r="O400" s="79" t="s">
        <v>567</v>
      </c>
      <c r="P400" s="79" t="s">
        <v>949</v>
      </c>
      <c r="Q400" s="17" t="s">
        <v>1010</v>
      </c>
      <c r="R400" s="79" t="s">
        <v>946</v>
      </c>
      <c r="S400" s="92" t="s">
        <v>1597</v>
      </c>
      <c r="T400" s="162" t="s">
        <v>1597</v>
      </c>
    </row>
    <row r="401" spans="1:20" ht="36" x14ac:dyDescent="0.2">
      <c r="A401" s="39">
        <v>3</v>
      </c>
      <c r="B401" s="39">
        <v>22</v>
      </c>
      <c r="C401" s="39">
        <v>22.1</v>
      </c>
      <c r="D401" s="47" t="s">
        <v>127</v>
      </c>
      <c r="E401" s="39" t="s">
        <v>223</v>
      </c>
      <c r="F401" s="7" t="s">
        <v>56</v>
      </c>
      <c r="G401" s="17" t="s">
        <v>939</v>
      </c>
      <c r="H401" s="17" t="s">
        <v>408</v>
      </c>
      <c r="I401" s="79" t="s">
        <v>10</v>
      </c>
      <c r="J401" s="17" t="s">
        <v>13</v>
      </c>
      <c r="K401" s="79" t="s">
        <v>825</v>
      </c>
      <c r="L401" s="17" t="s">
        <v>948</v>
      </c>
      <c r="M401" s="17" t="s">
        <v>1631</v>
      </c>
      <c r="N401" s="17" t="s">
        <v>1012</v>
      </c>
      <c r="O401" s="79" t="s">
        <v>567</v>
      </c>
      <c r="P401" s="79" t="s">
        <v>950</v>
      </c>
      <c r="Q401" s="17" t="s">
        <v>1011</v>
      </c>
      <c r="R401" s="79" t="s">
        <v>946</v>
      </c>
      <c r="S401" s="92" t="s">
        <v>1597</v>
      </c>
      <c r="T401" s="164"/>
    </row>
    <row r="402" spans="1:20" ht="63" x14ac:dyDescent="0.2">
      <c r="A402" s="39">
        <v>3</v>
      </c>
      <c r="B402" s="39">
        <v>23</v>
      </c>
      <c r="C402" s="39">
        <v>23.2</v>
      </c>
      <c r="D402" s="47" t="s">
        <v>57</v>
      </c>
      <c r="E402" s="39" t="s">
        <v>41</v>
      </c>
      <c r="F402" s="7" t="s">
        <v>56</v>
      </c>
      <c r="G402" s="17" t="s">
        <v>951</v>
      </c>
      <c r="H402" s="17" t="s">
        <v>576</v>
      </c>
      <c r="I402" s="79" t="s">
        <v>10</v>
      </c>
      <c r="J402" s="17" t="s">
        <v>13</v>
      </c>
      <c r="K402" s="79" t="s">
        <v>825</v>
      </c>
      <c r="L402" s="17" t="s">
        <v>952</v>
      </c>
      <c r="M402" s="17" t="s">
        <v>1632</v>
      </c>
      <c r="N402" s="17" t="s">
        <v>1018</v>
      </c>
      <c r="O402" s="79" t="s">
        <v>567</v>
      </c>
      <c r="P402" s="79" t="s">
        <v>954</v>
      </c>
      <c r="Q402" s="17" t="s">
        <v>955</v>
      </c>
      <c r="R402" s="79" t="s">
        <v>620</v>
      </c>
      <c r="S402" s="92" t="s">
        <v>1597</v>
      </c>
      <c r="T402" s="162" t="s">
        <v>1597</v>
      </c>
    </row>
    <row r="403" spans="1:20" ht="63" x14ac:dyDescent="0.2">
      <c r="A403" s="39">
        <v>3</v>
      </c>
      <c r="B403" s="39">
        <v>23</v>
      </c>
      <c r="C403" s="39">
        <v>23.2</v>
      </c>
      <c r="D403" s="47" t="s">
        <v>57</v>
      </c>
      <c r="E403" s="39" t="s">
        <v>41</v>
      </c>
      <c r="F403" s="7" t="s">
        <v>56</v>
      </c>
      <c r="G403" s="17" t="s">
        <v>951</v>
      </c>
      <c r="H403" s="17" t="s">
        <v>576</v>
      </c>
      <c r="I403" s="79" t="s">
        <v>10</v>
      </c>
      <c r="J403" s="17" t="s">
        <v>13</v>
      </c>
      <c r="K403" s="79" t="s">
        <v>825</v>
      </c>
      <c r="L403" s="17" t="s">
        <v>952</v>
      </c>
      <c r="M403" s="17" t="s">
        <v>1632</v>
      </c>
      <c r="N403" s="17" t="s">
        <v>1018</v>
      </c>
      <c r="O403" s="79" t="s">
        <v>567</v>
      </c>
      <c r="P403" s="79" t="s">
        <v>953</v>
      </c>
      <c r="Q403" s="17" t="s">
        <v>1013</v>
      </c>
      <c r="R403" s="79" t="s">
        <v>620</v>
      </c>
      <c r="S403" s="92" t="s">
        <v>1597</v>
      </c>
      <c r="T403" s="164"/>
    </row>
    <row r="404" spans="1:20" ht="63" x14ac:dyDescent="0.2">
      <c r="A404" s="39">
        <v>3</v>
      </c>
      <c r="B404" s="39">
        <v>23</v>
      </c>
      <c r="C404" s="39">
        <v>23.2</v>
      </c>
      <c r="D404" s="47" t="s">
        <v>57</v>
      </c>
      <c r="E404" s="39" t="s">
        <v>223</v>
      </c>
      <c r="F404" s="7" t="s">
        <v>56</v>
      </c>
      <c r="G404" s="17" t="s">
        <v>951</v>
      </c>
      <c r="H404" s="17" t="s">
        <v>408</v>
      </c>
      <c r="I404" s="79" t="s">
        <v>22</v>
      </c>
      <c r="J404" s="17" t="s">
        <v>13</v>
      </c>
      <c r="K404" s="79" t="s">
        <v>825</v>
      </c>
      <c r="L404" s="17" t="s">
        <v>956</v>
      </c>
      <c r="M404" s="17" t="s">
        <v>1595</v>
      </c>
      <c r="N404" s="17" t="s">
        <v>1019</v>
      </c>
      <c r="O404" s="79" t="s">
        <v>567</v>
      </c>
      <c r="P404" s="79" t="s">
        <v>958</v>
      </c>
      <c r="Q404" s="17" t="s">
        <v>1015</v>
      </c>
      <c r="R404" s="79" t="s">
        <v>885</v>
      </c>
      <c r="S404" s="92" t="s">
        <v>1597</v>
      </c>
      <c r="T404" s="162" t="s">
        <v>1597</v>
      </c>
    </row>
    <row r="405" spans="1:20" ht="63" x14ac:dyDescent="0.2">
      <c r="A405" s="39">
        <v>3</v>
      </c>
      <c r="B405" s="39">
        <v>23</v>
      </c>
      <c r="C405" s="39">
        <v>23.2</v>
      </c>
      <c r="D405" s="47" t="s">
        <v>57</v>
      </c>
      <c r="E405" s="39" t="s">
        <v>223</v>
      </c>
      <c r="F405" s="7" t="s">
        <v>56</v>
      </c>
      <c r="G405" s="17" t="s">
        <v>951</v>
      </c>
      <c r="H405" s="17" t="s">
        <v>408</v>
      </c>
      <c r="I405" s="79" t="s">
        <v>22</v>
      </c>
      <c r="J405" s="17" t="s">
        <v>13</v>
      </c>
      <c r="K405" s="79" t="s">
        <v>825</v>
      </c>
      <c r="L405" s="17" t="s">
        <v>956</v>
      </c>
      <c r="M405" s="17" t="s">
        <v>1595</v>
      </c>
      <c r="N405" s="17" t="s">
        <v>1019</v>
      </c>
      <c r="O405" s="79" t="s">
        <v>567</v>
      </c>
      <c r="P405" s="79" t="s">
        <v>957</v>
      </c>
      <c r="Q405" s="17" t="s">
        <v>1014</v>
      </c>
      <c r="R405" s="79" t="s">
        <v>885</v>
      </c>
      <c r="S405" s="92" t="s">
        <v>1597</v>
      </c>
      <c r="T405" s="164"/>
    </row>
    <row r="406" spans="1:20" ht="51" customHeight="1" x14ac:dyDescent="0.2">
      <c r="A406" s="39">
        <v>3</v>
      </c>
      <c r="B406" s="39">
        <v>23</v>
      </c>
      <c r="C406" s="39">
        <v>23.3</v>
      </c>
      <c r="D406" s="47" t="s">
        <v>57</v>
      </c>
      <c r="E406" s="39" t="s">
        <v>1496</v>
      </c>
      <c r="F406" s="7" t="s">
        <v>56</v>
      </c>
      <c r="G406" s="17" t="s">
        <v>939</v>
      </c>
      <c r="H406" s="17" t="s">
        <v>408</v>
      </c>
      <c r="I406" s="79" t="s">
        <v>22</v>
      </c>
      <c r="J406" s="17" t="s">
        <v>13</v>
      </c>
      <c r="K406" s="79" t="s">
        <v>825</v>
      </c>
      <c r="L406" s="17" t="s">
        <v>959</v>
      </c>
      <c r="M406" s="17" t="s">
        <v>1594</v>
      </c>
      <c r="N406" s="17" t="s">
        <v>1020</v>
      </c>
      <c r="O406" s="79" t="s">
        <v>567</v>
      </c>
      <c r="P406" s="79" t="s">
        <v>456</v>
      </c>
      <c r="Q406" s="17" t="s">
        <v>1017</v>
      </c>
      <c r="R406" s="79" t="s">
        <v>960</v>
      </c>
      <c r="S406" s="92" t="s">
        <v>1597</v>
      </c>
      <c r="T406" s="162" t="s">
        <v>1597</v>
      </c>
    </row>
    <row r="407" spans="1:20" ht="54" customHeight="1" x14ac:dyDescent="0.2">
      <c r="A407" s="39">
        <v>3</v>
      </c>
      <c r="B407" s="39">
        <v>23</v>
      </c>
      <c r="C407" s="39">
        <v>23.3</v>
      </c>
      <c r="D407" s="47" t="s">
        <v>57</v>
      </c>
      <c r="E407" s="39" t="s">
        <v>1496</v>
      </c>
      <c r="F407" s="7" t="s">
        <v>56</v>
      </c>
      <c r="G407" s="17" t="s">
        <v>939</v>
      </c>
      <c r="H407" s="17" t="s">
        <v>408</v>
      </c>
      <c r="I407" s="79" t="s">
        <v>22</v>
      </c>
      <c r="J407" s="17" t="s">
        <v>13</v>
      </c>
      <c r="K407" s="79" t="s">
        <v>825</v>
      </c>
      <c r="L407" s="17" t="s">
        <v>959</v>
      </c>
      <c r="M407" s="17" t="s">
        <v>1594</v>
      </c>
      <c r="N407" s="17" t="s">
        <v>1020</v>
      </c>
      <c r="O407" s="79" t="s">
        <v>567</v>
      </c>
      <c r="P407" s="79" t="s">
        <v>457</v>
      </c>
      <c r="Q407" s="17" t="s">
        <v>1016</v>
      </c>
      <c r="R407" s="79" t="s">
        <v>960</v>
      </c>
      <c r="S407" s="92" t="s">
        <v>1597</v>
      </c>
      <c r="T407" s="164"/>
    </row>
    <row r="408" spans="1:20" s="61" customFormat="1" ht="39" customHeight="1" x14ac:dyDescent="0.25">
      <c r="A408" s="39">
        <v>1</v>
      </c>
      <c r="B408" s="71">
        <v>5</v>
      </c>
      <c r="C408" s="58">
        <v>5.8</v>
      </c>
      <c r="D408" s="47" t="s">
        <v>667</v>
      </c>
      <c r="E408" s="71" t="s">
        <v>9</v>
      </c>
      <c r="F408" s="7" t="s">
        <v>59</v>
      </c>
      <c r="G408" s="68" t="s">
        <v>794</v>
      </c>
      <c r="H408" s="17" t="s">
        <v>408</v>
      </c>
      <c r="I408" s="79" t="s">
        <v>22</v>
      </c>
      <c r="J408" s="17" t="s">
        <v>13</v>
      </c>
      <c r="K408" s="79" t="s">
        <v>888</v>
      </c>
      <c r="L408" s="17" t="s">
        <v>146</v>
      </c>
      <c r="M408" s="7" t="s">
        <v>1321</v>
      </c>
      <c r="N408" s="17" t="s">
        <v>1303</v>
      </c>
      <c r="O408" s="79" t="s">
        <v>734</v>
      </c>
      <c r="P408" s="48" t="s">
        <v>147</v>
      </c>
      <c r="Q408" s="19" t="s">
        <v>148</v>
      </c>
      <c r="R408" s="12" t="s">
        <v>735</v>
      </c>
      <c r="S408" s="107">
        <v>17673759000</v>
      </c>
      <c r="T408" s="200">
        <f>(S408/S409)/365</f>
        <v>55.992573295227203</v>
      </c>
    </row>
    <row r="409" spans="1:20" s="61" customFormat="1" ht="36" customHeight="1" x14ac:dyDescent="0.25">
      <c r="A409" s="39">
        <v>1</v>
      </c>
      <c r="B409" s="71">
        <v>5</v>
      </c>
      <c r="C409" s="58">
        <v>5.8</v>
      </c>
      <c r="D409" s="47" t="s">
        <v>667</v>
      </c>
      <c r="E409" s="71" t="s">
        <v>9</v>
      </c>
      <c r="F409" s="7" t="s">
        <v>1039</v>
      </c>
      <c r="G409" s="17" t="s">
        <v>610</v>
      </c>
      <c r="H409" s="17" t="s">
        <v>408</v>
      </c>
      <c r="I409" s="79" t="s">
        <v>22</v>
      </c>
      <c r="J409" s="17" t="s">
        <v>13</v>
      </c>
      <c r="K409" s="79" t="s">
        <v>888</v>
      </c>
      <c r="L409" s="17" t="s">
        <v>146</v>
      </c>
      <c r="M409" s="7" t="s">
        <v>1321</v>
      </c>
      <c r="N409" s="17" t="s">
        <v>1303</v>
      </c>
      <c r="O409" s="79" t="s">
        <v>734</v>
      </c>
      <c r="P409" s="48" t="s">
        <v>115</v>
      </c>
      <c r="Q409" s="19" t="s">
        <v>116</v>
      </c>
      <c r="R409" s="12" t="s">
        <v>623</v>
      </c>
      <c r="S409" s="102">
        <v>864780</v>
      </c>
      <c r="T409" s="201"/>
    </row>
    <row r="410" spans="1:20" s="61" customFormat="1" ht="40.5" customHeight="1" x14ac:dyDescent="0.25">
      <c r="A410" s="39">
        <v>1</v>
      </c>
      <c r="B410" s="39">
        <v>3</v>
      </c>
      <c r="C410" s="16">
        <v>3.4</v>
      </c>
      <c r="D410" s="40" t="s">
        <v>308</v>
      </c>
      <c r="E410" s="63" t="s">
        <v>1496</v>
      </c>
      <c r="F410" s="60" t="s">
        <v>1291</v>
      </c>
      <c r="G410" s="68" t="s">
        <v>781</v>
      </c>
      <c r="H410" s="19" t="s">
        <v>408</v>
      </c>
      <c r="I410" s="12" t="s">
        <v>22</v>
      </c>
      <c r="J410" s="53" t="s">
        <v>17</v>
      </c>
      <c r="K410" s="48" t="s">
        <v>471</v>
      </c>
      <c r="L410" s="17" t="s">
        <v>314</v>
      </c>
      <c r="M410" s="53" t="s">
        <v>1633</v>
      </c>
      <c r="N410" s="53" t="s">
        <v>802</v>
      </c>
      <c r="O410" s="79" t="s">
        <v>792</v>
      </c>
      <c r="P410" s="59" t="s">
        <v>315</v>
      </c>
      <c r="Q410" s="128" t="s">
        <v>879</v>
      </c>
      <c r="R410" s="58" t="s">
        <v>800</v>
      </c>
      <c r="S410" s="96">
        <v>220</v>
      </c>
      <c r="T410" s="167">
        <f>S410/S411</f>
        <v>0.22633744855967078</v>
      </c>
    </row>
    <row r="411" spans="1:20" ht="43.5" customHeight="1" x14ac:dyDescent="0.2">
      <c r="A411" s="39">
        <v>1</v>
      </c>
      <c r="B411" s="39">
        <v>3</v>
      </c>
      <c r="C411" s="16">
        <v>3.4</v>
      </c>
      <c r="D411" s="40" t="s">
        <v>308</v>
      </c>
      <c r="E411" s="63" t="s">
        <v>1496</v>
      </c>
      <c r="F411" s="60" t="s">
        <v>1291</v>
      </c>
      <c r="G411" s="68" t="s">
        <v>781</v>
      </c>
      <c r="H411" s="19" t="s">
        <v>408</v>
      </c>
      <c r="I411" s="12" t="s">
        <v>22</v>
      </c>
      <c r="J411" s="53" t="s">
        <v>17</v>
      </c>
      <c r="K411" s="48" t="s">
        <v>471</v>
      </c>
      <c r="L411" s="17" t="s">
        <v>314</v>
      </c>
      <c r="M411" s="53" t="s">
        <v>1633</v>
      </c>
      <c r="N411" s="53" t="s">
        <v>802</v>
      </c>
      <c r="O411" s="79" t="s">
        <v>792</v>
      </c>
      <c r="P411" s="79" t="s">
        <v>316</v>
      </c>
      <c r="Q411" s="17" t="s">
        <v>317</v>
      </c>
      <c r="R411" s="39" t="s">
        <v>784</v>
      </c>
      <c r="S411" s="92">
        <v>972</v>
      </c>
      <c r="T411" s="169"/>
    </row>
    <row r="412" spans="1:20" ht="36" x14ac:dyDescent="0.2">
      <c r="A412" s="39">
        <v>1</v>
      </c>
      <c r="B412" s="39">
        <v>3</v>
      </c>
      <c r="C412" s="16">
        <v>3.4</v>
      </c>
      <c r="D412" s="40" t="s">
        <v>308</v>
      </c>
      <c r="E412" s="63" t="s">
        <v>1496</v>
      </c>
      <c r="F412" s="60" t="s">
        <v>1291</v>
      </c>
      <c r="G412" s="68" t="s">
        <v>781</v>
      </c>
      <c r="H412" s="19" t="s">
        <v>408</v>
      </c>
      <c r="I412" s="12" t="s">
        <v>22</v>
      </c>
      <c r="J412" s="17" t="s">
        <v>17</v>
      </c>
      <c r="K412" s="79" t="s">
        <v>470</v>
      </c>
      <c r="L412" s="17" t="s">
        <v>310</v>
      </c>
      <c r="M412" s="17" t="s">
        <v>1455</v>
      </c>
      <c r="N412" s="17" t="s">
        <v>801</v>
      </c>
      <c r="O412" s="79" t="s">
        <v>792</v>
      </c>
      <c r="P412" s="59" t="s">
        <v>311</v>
      </c>
      <c r="Q412" s="128" t="s">
        <v>312</v>
      </c>
      <c r="R412" s="58" t="s">
        <v>800</v>
      </c>
      <c r="S412" s="96">
        <v>235</v>
      </c>
      <c r="T412" s="167">
        <f>S412/S413</f>
        <v>7.4532191563590228E-2</v>
      </c>
    </row>
    <row r="413" spans="1:20" ht="36" x14ac:dyDescent="0.2">
      <c r="A413" s="39">
        <v>1</v>
      </c>
      <c r="B413" s="39">
        <v>3</v>
      </c>
      <c r="C413" s="16">
        <v>3.4</v>
      </c>
      <c r="D413" s="40" t="s">
        <v>308</v>
      </c>
      <c r="E413" s="63" t="s">
        <v>1496</v>
      </c>
      <c r="F413" s="60" t="s">
        <v>1291</v>
      </c>
      <c r="G413" s="68" t="s">
        <v>781</v>
      </c>
      <c r="H413" s="19" t="s">
        <v>408</v>
      </c>
      <c r="I413" s="12" t="s">
        <v>22</v>
      </c>
      <c r="J413" s="17" t="s">
        <v>17</v>
      </c>
      <c r="K413" s="79" t="s">
        <v>470</v>
      </c>
      <c r="L413" s="17" t="s">
        <v>310</v>
      </c>
      <c r="M413" s="17" t="s">
        <v>1455</v>
      </c>
      <c r="N413" s="17" t="s">
        <v>801</v>
      </c>
      <c r="O413" s="79" t="s">
        <v>792</v>
      </c>
      <c r="P413" s="79" t="s">
        <v>313</v>
      </c>
      <c r="Q413" s="17" t="s">
        <v>793</v>
      </c>
      <c r="R413" s="39" t="s">
        <v>784</v>
      </c>
      <c r="S413" s="96">
        <v>3153</v>
      </c>
      <c r="T413" s="169"/>
    </row>
    <row r="414" spans="1:20" ht="36" x14ac:dyDescent="0.2">
      <c r="A414" s="39">
        <v>1</v>
      </c>
      <c r="B414" s="39">
        <v>3</v>
      </c>
      <c r="C414" s="16">
        <v>3.4</v>
      </c>
      <c r="D414" s="40" t="s">
        <v>308</v>
      </c>
      <c r="E414" s="63" t="s">
        <v>223</v>
      </c>
      <c r="F414" s="60" t="s">
        <v>1291</v>
      </c>
      <c r="G414" s="68" t="s">
        <v>783</v>
      </c>
      <c r="H414" s="17" t="s">
        <v>408</v>
      </c>
      <c r="I414" s="79" t="s">
        <v>10</v>
      </c>
      <c r="J414" s="17" t="s">
        <v>13</v>
      </c>
      <c r="K414" s="79" t="s">
        <v>474</v>
      </c>
      <c r="L414" s="17" t="s">
        <v>324</v>
      </c>
      <c r="M414" s="17" t="s">
        <v>1456</v>
      </c>
      <c r="N414" s="17" t="s">
        <v>1259</v>
      </c>
      <c r="O414" s="79" t="s">
        <v>567</v>
      </c>
      <c r="P414" s="79" t="s">
        <v>325</v>
      </c>
      <c r="Q414" s="17" t="s">
        <v>326</v>
      </c>
      <c r="R414" s="39" t="s">
        <v>784</v>
      </c>
      <c r="S414" s="96">
        <v>3182</v>
      </c>
      <c r="T414" s="146">
        <f>S414/S415</f>
        <v>0.99749216300940435</v>
      </c>
    </row>
    <row r="415" spans="1:20" ht="36" x14ac:dyDescent="0.2">
      <c r="A415" s="39">
        <v>1</v>
      </c>
      <c r="B415" s="39">
        <v>3</v>
      </c>
      <c r="C415" s="16">
        <v>3.4</v>
      </c>
      <c r="D415" s="40" t="s">
        <v>308</v>
      </c>
      <c r="E415" s="63" t="s">
        <v>223</v>
      </c>
      <c r="F415" s="60" t="s">
        <v>1291</v>
      </c>
      <c r="G415" s="68" t="s">
        <v>781</v>
      </c>
      <c r="H415" s="17" t="s">
        <v>408</v>
      </c>
      <c r="I415" s="79" t="s">
        <v>10</v>
      </c>
      <c r="J415" s="17" t="s">
        <v>13</v>
      </c>
      <c r="K415" s="79" t="s">
        <v>474</v>
      </c>
      <c r="L415" s="17" t="s">
        <v>324</v>
      </c>
      <c r="M415" s="17" t="s">
        <v>1456</v>
      </c>
      <c r="N415" s="17" t="s">
        <v>1259</v>
      </c>
      <c r="O415" s="79" t="s">
        <v>567</v>
      </c>
      <c r="P415" s="79" t="s">
        <v>327</v>
      </c>
      <c r="Q415" s="17" t="s">
        <v>328</v>
      </c>
      <c r="R415" s="39" t="s">
        <v>784</v>
      </c>
      <c r="S415" s="96">
        <v>3190</v>
      </c>
      <c r="T415" s="147"/>
    </row>
    <row r="416" spans="1:20" ht="45" customHeight="1" x14ac:dyDescent="0.2">
      <c r="A416" s="39">
        <v>1</v>
      </c>
      <c r="B416" s="39">
        <v>3</v>
      </c>
      <c r="C416" s="16">
        <v>3.4</v>
      </c>
      <c r="D416" s="40" t="s">
        <v>308</v>
      </c>
      <c r="E416" s="71" t="s">
        <v>41</v>
      </c>
      <c r="F416" s="60" t="s">
        <v>1291</v>
      </c>
      <c r="G416" s="68" t="s">
        <v>781</v>
      </c>
      <c r="H416" s="17" t="s">
        <v>408</v>
      </c>
      <c r="I416" s="79" t="s">
        <v>10</v>
      </c>
      <c r="J416" s="17" t="s">
        <v>17</v>
      </c>
      <c r="K416" s="48" t="s">
        <v>566</v>
      </c>
      <c r="L416" s="17" t="s">
        <v>494</v>
      </c>
      <c r="M416" s="17" t="s">
        <v>1457</v>
      </c>
      <c r="N416" s="17" t="s">
        <v>806</v>
      </c>
      <c r="O416" s="79" t="s">
        <v>567</v>
      </c>
      <c r="P416" s="79" t="s">
        <v>495</v>
      </c>
      <c r="Q416" s="17" t="s">
        <v>804</v>
      </c>
      <c r="R416" s="39" t="s">
        <v>784</v>
      </c>
      <c r="S416" s="96">
        <v>6487</v>
      </c>
      <c r="T416" s="146">
        <f>((S416-S417)/S416)</f>
        <v>-2.2352397101896099E-2</v>
      </c>
    </row>
    <row r="417" spans="1:20" ht="41.25" customHeight="1" x14ac:dyDescent="0.2">
      <c r="A417" s="10">
        <v>1</v>
      </c>
      <c r="B417" s="10">
        <v>3</v>
      </c>
      <c r="C417" s="70">
        <v>3.4</v>
      </c>
      <c r="D417" s="40" t="s">
        <v>308</v>
      </c>
      <c r="E417" s="84" t="s">
        <v>41</v>
      </c>
      <c r="F417" s="111" t="s">
        <v>1291</v>
      </c>
      <c r="G417" s="115" t="s">
        <v>781</v>
      </c>
      <c r="H417" s="22" t="s">
        <v>408</v>
      </c>
      <c r="I417" s="11" t="s">
        <v>10</v>
      </c>
      <c r="J417" s="22" t="s">
        <v>17</v>
      </c>
      <c r="K417" s="85" t="s">
        <v>566</v>
      </c>
      <c r="L417" s="22" t="s">
        <v>494</v>
      </c>
      <c r="M417" s="22" t="s">
        <v>1457</v>
      </c>
      <c r="N417" s="22" t="s">
        <v>806</v>
      </c>
      <c r="O417" s="11" t="s">
        <v>567</v>
      </c>
      <c r="P417" s="11" t="s">
        <v>496</v>
      </c>
      <c r="Q417" s="22" t="s">
        <v>805</v>
      </c>
      <c r="R417" s="10" t="s">
        <v>784</v>
      </c>
      <c r="S417" s="142">
        <v>6632</v>
      </c>
      <c r="T417" s="202"/>
    </row>
    <row r="418" spans="1:20" ht="39.75" customHeight="1" x14ac:dyDescent="0.2">
      <c r="A418" s="10">
        <v>1</v>
      </c>
      <c r="B418" s="10">
        <v>3</v>
      </c>
      <c r="C418" s="70">
        <v>3.1</v>
      </c>
      <c r="D418" s="40" t="s">
        <v>210</v>
      </c>
      <c r="E418" s="84" t="s">
        <v>9</v>
      </c>
      <c r="F418" s="111" t="s">
        <v>1039</v>
      </c>
      <c r="G418" s="115" t="s">
        <v>618</v>
      </c>
      <c r="H418" s="143" t="s">
        <v>408</v>
      </c>
      <c r="I418" s="11" t="s">
        <v>22</v>
      </c>
      <c r="J418" s="22" t="s">
        <v>17</v>
      </c>
      <c r="K418" s="85" t="s">
        <v>566</v>
      </c>
      <c r="L418" s="22" t="s">
        <v>1484</v>
      </c>
      <c r="M418" s="22" t="s">
        <v>1485</v>
      </c>
      <c r="N418" s="22" t="s">
        <v>1486</v>
      </c>
      <c r="O418" s="11" t="s">
        <v>567</v>
      </c>
      <c r="P418" s="11" t="s">
        <v>303</v>
      </c>
      <c r="Q418" s="22" t="s">
        <v>304</v>
      </c>
      <c r="R418" s="10" t="s">
        <v>620</v>
      </c>
      <c r="S418" s="94">
        <v>2866838497.0500002</v>
      </c>
      <c r="T418" s="146">
        <f>S418/S419</f>
        <v>0.75498533239840371</v>
      </c>
    </row>
    <row r="419" spans="1:20" ht="41.25" customHeight="1" x14ac:dyDescent="0.2">
      <c r="A419" s="39">
        <v>1</v>
      </c>
      <c r="B419" s="39">
        <v>3</v>
      </c>
      <c r="C419" s="16">
        <v>3.1</v>
      </c>
      <c r="D419" s="86" t="s">
        <v>210</v>
      </c>
      <c r="E419" s="39" t="s">
        <v>9</v>
      </c>
      <c r="F419" s="60" t="s">
        <v>1039</v>
      </c>
      <c r="G419" s="17" t="s">
        <v>618</v>
      </c>
      <c r="H419" s="144" t="s">
        <v>408</v>
      </c>
      <c r="I419" s="79" t="s">
        <v>22</v>
      </c>
      <c r="J419" s="17" t="s">
        <v>17</v>
      </c>
      <c r="K419" s="79" t="s">
        <v>566</v>
      </c>
      <c r="L419" s="17" t="s">
        <v>1484</v>
      </c>
      <c r="M419" s="17" t="s">
        <v>1485</v>
      </c>
      <c r="N419" s="17" t="s">
        <v>1486</v>
      </c>
      <c r="O419" s="79" t="s">
        <v>567</v>
      </c>
      <c r="P419" s="79" t="s">
        <v>1487</v>
      </c>
      <c r="Q419" s="17" t="s">
        <v>1488</v>
      </c>
      <c r="R419" s="39" t="s">
        <v>620</v>
      </c>
      <c r="S419" s="106">
        <v>3797210851.6900001</v>
      </c>
      <c r="T419" s="147"/>
    </row>
    <row r="420" spans="1:20" ht="12.75" x14ac:dyDescent="0.2">
      <c r="A420" s="1"/>
      <c r="B420" s="1"/>
      <c r="C420" s="1"/>
      <c r="D420" s="1"/>
      <c r="E420" s="1"/>
      <c r="F420" s="1"/>
      <c r="G420" s="3"/>
      <c r="H420" s="122"/>
      <c r="I420" s="1"/>
      <c r="J420" s="3"/>
      <c r="K420" s="1"/>
      <c r="L420" s="3"/>
      <c r="M420" s="1"/>
      <c r="N420" s="1"/>
      <c r="O420" s="1"/>
      <c r="P420" s="1"/>
      <c r="Q420" s="131"/>
      <c r="R420" s="1"/>
    </row>
    <row r="421" spans="1:20" ht="12.75" x14ac:dyDescent="0.2">
      <c r="A421" s="1"/>
      <c r="B421" s="1"/>
      <c r="C421" s="1"/>
      <c r="D421" s="1"/>
      <c r="E421" s="1"/>
      <c r="F421" s="1"/>
      <c r="G421" s="3"/>
      <c r="H421" s="122"/>
      <c r="I421" s="1"/>
      <c r="J421" s="3"/>
      <c r="K421" s="1"/>
      <c r="L421" s="3"/>
      <c r="M421" s="1"/>
      <c r="N421" s="1"/>
      <c r="O421" s="1"/>
      <c r="P421" s="1"/>
      <c r="Q421" s="131"/>
      <c r="R421" s="1"/>
    </row>
    <row r="422" spans="1:20" ht="12.75" x14ac:dyDescent="0.2">
      <c r="A422" s="1"/>
      <c r="B422" s="1"/>
      <c r="C422" s="1"/>
      <c r="D422" s="1"/>
      <c r="E422" s="1"/>
      <c r="F422" s="1"/>
      <c r="G422" s="3"/>
      <c r="H422" s="122"/>
      <c r="I422" s="1"/>
      <c r="J422" s="3"/>
      <c r="K422" s="1"/>
      <c r="L422" s="3"/>
      <c r="M422" s="1"/>
      <c r="N422" s="1"/>
      <c r="O422" s="1"/>
      <c r="P422" s="1"/>
      <c r="Q422" s="131"/>
      <c r="R422" s="1"/>
    </row>
    <row r="423" spans="1:20" ht="12.75" x14ac:dyDescent="0.2">
      <c r="A423" s="1"/>
      <c r="B423" s="1"/>
      <c r="C423" s="1"/>
      <c r="D423" s="1"/>
      <c r="E423" s="1"/>
      <c r="F423" s="1"/>
      <c r="G423" s="3"/>
      <c r="H423" s="122"/>
      <c r="I423" s="1"/>
      <c r="J423" s="3"/>
      <c r="K423" s="1"/>
      <c r="L423" s="3"/>
      <c r="M423" s="1"/>
      <c r="N423" s="1"/>
      <c r="O423" s="1"/>
      <c r="P423" s="1"/>
      <c r="Q423" s="131"/>
      <c r="R423" s="1"/>
    </row>
    <row r="424" spans="1:20" ht="12.75" x14ac:dyDescent="0.2">
      <c r="A424" s="1"/>
      <c r="B424" s="1"/>
      <c r="C424" s="1"/>
      <c r="D424" s="1"/>
      <c r="E424" s="1"/>
      <c r="F424" s="1"/>
      <c r="G424" s="3"/>
      <c r="H424" s="122"/>
      <c r="I424" s="1"/>
      <c r="J424" s="3"/>
      <c r="K424" s="1"/>
      <c r="L424" s="3"/>
      <c r="M424" s="1"/>
      <c r="N424" s="1"/>
      <c r="O424" s="1"/>
      <c r="P424" s="1"/>
      <c r="Q424" s="131"/>
      <c r="R424" s="1"/>
    </row>
    <row r="425" spans="1:20" ht="12.75" x14ac:dyDescent="0.2">
      <c r="A425" s="1"/>
      <c r="B425" s="1"/>
      <c r="C425" s="1"/>
      <c r="D425" s="1"/>
      <c r="E425" s="1"/>
      <c r="F425" s="1"/>
      <c r="G425" s="3"/>
      <c r="H425" s="122"/>
      <c r="I425" s="1"/>
      <c r="J425" s="3"/>
      <c r="K425" s="1"/>
      <c r="L425" s="3"/>
      <c r="M425" s="1"/>
      <c r="N425" s="1"/>
      <c r="O425" s="1"/>
      <c r="P425" s="1"/>
      <c r="Q425" s="131"/>
      <c r="R425" s="1"/>
    </row>
    <row r="426" spans="1:20" ht="12.75" x14ac:dyDescent="0.2">
      <c r="A426" s="1"/>
      <c r="B426" s="1"/>
      <c r="C426" s="1"/>
      <c r="D426" s="1"/>
      <c r="E426" s="1"/>
      <c r="F426" s="1"/>
      <c r="G426" s="3"/>
      <c r="H426" s="122"/>
      <c r="I426" s="1"/>
      <c r="J426" s="3"/>
      <c r="K426" s="1"/>
      <c r="L426" s="3"/>
      <c r="M426" s="1"/>
      <c r="N426" s="1"/>
      <c r="O426" s="1"/>
      <c r="P426" s="1"/>
      <c r="Q426" s="131"/>
      <c r="R426" s="1"/>
    </row>
    <row r="427" spans="1:20" ht="12.75" x14ac:dyDescent="0.2">
      <c r="A427" s="1"/>
      <c r="B427" s="1"/>
      <c r="C427" s="1"/>
      <c r="D427" s="1"/>
      <c r="E427" s="1"/>
      <c r="F427" s="1"/>
      <c r="G427" s="3"/>
      <c r="H427" s="122"/>
      <c r="I427" s="1"/>
      <c r="J427" s="3"/>
      <c r="K427" s="1"/>
      <c r="L427" s="3"/>
      <c r="M427" s="1"/>
      <c r="N427" s="1"/>
      <c r="O427" s="1"/>
      <c r="P427" s="1"/>
      <c r="Q427" s="131"/>
      <c r="R427" s="1"/>
    </row>
    <row r="428" spans="1:20" ht="12.75" x14ac:dyDescent="0.2">
      <c r="A428" s="1"/>
      <c r="B428" s="1"/>
      <c r="C428" s="1"/>
      <c r="D428" s="1"/>
      <c r="E428" s="1"/>
      <c r="F428" s="1"/>
      <c r="G428" s="3"/>
      <c r="H428" s="122"/>
      <c r="I428" s="1"/>
      <c r="J428" s="3"/>
      <c r="K428" s="1"/>
      <c r="L428" s="3"/>
      <c r="M428" s="1"/>
      <c r="N428" s="1"/>
      <c r="O428" s="1"/>
      <c r="P428" s="1"/>
      <c r="Q428" s="131"/>
      <c r="R428" s="1"/>
    </row>
    <row r="429" spans="1:20" ht="12.75" x14ac:dyDescent="0.2">
      <c r="A429" s="1"/>
      <c r="B429" s="1"/>
      <c r="C429" s="1"/>
      <c r="D429" s="1"/>
      <c r="E429" s="1"/>
      <c r="F429" s="1"/>
      <c r="G429" s="3"/>
      <c r="H429" s="122"/>
      <c r="I429" s="1"/>
      <c r="J429" s="3"/>
      <c r="K429" s="1"/>
      <c r="L429" s="3"/>
      <c r="M429" s="1"/>
      <c r="N429" s="1"/>
      <c r="O429" s="1"/>
      <c r="P429" s="1"/>
      <c r="Q429" s="131"/>
      <c r="R429" s="1"/>
    </row>
    <row r="430" spans="1:20" ht="12.75" x14ac:dyDescent="0.2">
      <c r="A430" s="1"/>
      <c r="B430" s="1"/>
      <c r="C430" s="1"/>
      <c r="D430" s="1"/>
      <c r="E430" s="1"/>
      <c r="F430" s="1"/>
      <c r="G430" s="3"/>
      <c r="H430" s="122"/>
      <c r="I430" s="1"/>
      <c r="J430" s="3"/>
      <c r="K430" s="1"/>
      <c r="L430" s="3"/>
      <c r="M430" s="1"/>
      <c r="N430" s="1"/>
      <c r="O430" s="1"/>
      <c r="P430" s="1"/>
      <c r="Q430" s="131"/>
      <c r="R430" s="1"/>
    </row>
    <row r="431" spans="1:20" ht="12.75" x14ac:dyDescent="0.2">
      <c r="A431" s="1"/>
      <c r="B431" s="1"/>
      <c r="C431" s="1"/>
      <c r="D431" s="1"/>
      <c r="E431" s="1"/>
      <c r="F431" s="1"/>
      <c r="G431" s="3"/>
      <c r="H431" s="122"/>
      <c r="I431" s="1"/>
      <c r="J431" s="3"/>
      <c r="K431" s="1"/>
      <c r="L431" s="3"/>
      <c r="M431" s="1"/>
      <c r="N431" s="1"/>
      <c r="O431" s="1"/>
      <c r="P431" s="1"/>
      <c r="Q431" s="131"/>
      <c r="R431" s="1"/>
    </row>
    <row r="432" spans="1:20" ht="12.75" x14ac:dyDescent="0.2">
      <c r="A432" s="1"/>
      <c r="B432" s="1"/>
      <c r="C432" s="1"/>
      <c r="D432" s="1"/>
      <c r="E432" s="1"/>
      <c r="F432" s="1"/>
      <c r="G432" s="3"/>
      <c r="H432" s="122"/>
      <c r="I432" s="1"/>
      <c r="J432" s="3"/>
      <c r="K432" s="1"/>
      <c r="L432" s="3"/>
      <c r="M432" s="1"/>
      <c r="N432" s="1"/>
      <c r="O432" s="1"/>
      <c r="P432" s="1"/>
      <c r="Q432" s="131"/>
      <c r="R432" s="1"/>
    </row>
    <row r="433" spans="1:18" ht="12.75" x14ac:dyDescent="0.2">
      <c r="A433" s="1"/>
      <c r="B433" s="1"/>
      <c r="C433" s="1"/>
      <c r="D433" s="1"/>
      <c r="E433" s="1"/>
      <c r="F433" s="1"/>
      <c r="G433" s="3"/>
      <c r="H433" s="122"/>
      <c r="I433" s="1"/>
      <c r="J433" s="3"/>
      <c r="K433" s="1"/>
      <c r="L433" s="3"/>
      <c r="M433" s="1"/>
      <c r="N433" s="1"/>
      <c r="O433" s="1"/>
      <c r="P433" s="1"/>
      <c r="Q433" s="131"/>
      <c r="R433" s="1"/>
    </row>
    <row r="434" spans="1:18" ht="12.75" x14ac:dyDescent="0.2">
      <c r="A434" s="1"/>
      <c r="B434" s="1"/>
      <c r="C434" s="1"/>
      <c r="D434" s="1"/>
      <c r="E434" s="1"/>
      <c r="F434" s="1"/>
      <c r="G434" s="3"/>
      <c r="H434" s="122"/>
      <c r="I434" s="1"/>
      <c r="J434" s="3"/>
      <c r="K434" s="1"/>
      <c r="L434" s="3"/>
      <c r="M434" s="1"/>
      <c r="N434" s="1"/>
      <c r="O434" s="1"/>
      <c r="P434" s="1"/>
      <c r="Q434" s="131"/>
      <c r="R434" s="1"/>
    </row>
    <row r="435" spans="1:18" ht="12.75" x14ac:dyDescent="0.2">
      <c r="A435" s="1"/>
      <c r="B435" s="1"/>
      <c r="C435" s="1"/>
      <c r="D435" s="1"/>
      <c r="E435" s="1"/>
      <c r="F435" s="1"/>
      <c r="G435" s="3"/>
      <c r="H435" s="122"/>
      <c r="I435" s="1"/>
      <c r="J435" s="3"/>
      <c r="K435" s="1"/>
      <c r="L435" s="3"/>
      <c r="M435" s="1"/>
      <c r="N435" s="1"/>
      <c r="O435" s="1"/>
      <c r="P435" s="1"/>
      <c r="Q435" s="131"/>
      <c r="R435" s="1"/>
    </row>
    <row r="436" spans="1:18" ht="12.75" x14ac:dyDescent="0.2">
      <c r="A436" s="1"/>
      <c r="B436" s="1"/>
      <c r="C436" s="1"/>
      <c r="D436" s="1"/>
      <c r="E436" s="1"/>
      <c r="F436" s="1"/>
      <c r="G436" s="3"/>
      <c r="H436" s="122"/>
      <c r="I436" s="1"/>
      <c r="J436" s="3"/>
      <c r="K436" s="1"/>
      <c r="L436" s="3"/>
      <c r="M436" s="1"/>
      <c r="N436" s="1"/>
      <c r="O436" s="1"/>
      <c r="P436" s="1"/>
      <c r="Q436" s="131"/>
      <c r="R436" s="1"/>
    </row>
    <row r="437" spans="1:18" ht="12.75" x14ac:dyDescent="0.2">
      <c r="A437" s="1"/>
      <c r="B437" s="1"/>
      <c r="C437" s="1"/>
      <c r="D437" s="1"/>
      <c r="E437" s="1"/>
      <c r="F437" s="1"/>
      <c r="G437" s="3"/>
      <c r="H437" s="122"/>
      <c r="I437" s="1"/>
      <c r="J437" s="3"/>
      <c r="K437" s="1"/>
      <c r="L437" s="3"/>
      <c r="M437" s="1"/>
      <c r="N437" s="1"/>
      <c r="O437" s="1"/>
      <c r="P437" s="1"/>
      <c r="Q437" s="131"/>
      <c r="R437" s="1"/>
    </row>
    <row r="438" spans="1:18" ht="12.75" x14ac:dyDescent="0.2">
      <c r="A438" s="1"/>
      <c r="B438" s="1"/>
      <c r="C438" s="1"/>
      <c r="D438" s="1"/>
      <c r="E438" s="1"/>
      <c r="F438" s="1"/>
      <c r="G438" s="3"/>
      <c r="H438" s="122"/>
      <c r="I438" s="1"/>
      <c r="J438" s="3"/>
      <c r="K438" s="1"/>
      <c r="L438" s="3"/>
      <c r="M438" s="1"/>
      <c r="N438" s="1"/>
      <c r="O438" s="1"/>
      <c r="P438" s="1"/>
      <c r="Q438" s="131"/>
      <c r="R438" s="1"/>
    </row>
    <row r="439" spans="1:18" ht="12.75" x14ac:dyDescent="0.2">
      <c r="A439" s="1"/>
      <c r="B439" s="1"/>
      <c r="C439" s="1"/>
      <c r="D439" s="1"/>
      <c r="E439" s="1"/>
      <c r="F439" s="1"/>
      <c r="G439" s="3"/>
      <c r="H439" s="122"/>
      <c r="I439" s="1"/>
      <c r="J439" s="3"/>
      <c r="K439" s="1"/>
      <c r="L439" s="3"/>
      <c r="M439" s="1"/>
      <c r="N439" s="1"/>
      <c r="O439" s="1"/>
      <c r="P439" s="1"/>
      <c r="Q439" s="131"/>
      <c r="R439" s="1"/>
    </row>
    <row r="440" spans="1:18" ht="12.75" x14ac:dyDescent="0.2">
      <c r="A440" s="1"/>
      <c r="B440" s="1"/>
      <c r="C440" s="1"/>
      <c r="D440" s="1"/>
      <c r="E440" s="1"/>
      <c r="F440" s="1"/>
      <c r="G440" s="3"/>
      <c r="H440" s="122"/>
      <c r="I440" s="1"/>
      <c r="J440" s="3"/>
      <c r="K440" s="1"/>
      <c r="L440" s="3"/>
      <c r="M440" s="1"/>
      <c r="N440" s="1"/>
      <c r="O440" s="1"/>
      <c r="P440" s="1"/>
      <c r="Q440" s="131"/>
      <c r="R440" s="1"/>
    </row>
    <row r="441" spans="1:18" ht="12.75" x14ac:dyDescent="0.2">
      <c r="A441" s="1"/>
      <c r="B441" s="1"/>
      <c r="C441" s="1"/>
      <c r="D441" s="1"/>
      <c r="E441" s="1"/>
      <c r="F441" s="1"/>
      <c r="G441" s="3"/>
      <c r="H441" s="122"/>
      <c r="I441" s="1"/>
      <c r="J441" s="3"/>
      <c r="K441" s="1"/>
      <c r="L441" s="3"/>
      <c r="M441" s="1"/>
      <c r="N441" s="1"/>
      <c r="O441" s="1"/>
      <c r="P441" s="1"/>
      <c r="Q441" s="131"/>
      <c r="R441" s="1"/>
    </row>
    <row r="442" spans="1:18" ht="12.75" x14ac:dyDescent="0.2">
      <c r="A442" s="1"/>
      <c r="B442" s="1"/>
      <c r="C442" s="1"/>
      <c r="D442" s="1"/>
      <c r="E442" s="1"/>
      <c r="F442" s="1"/>
      <c r="G442" s="3"/>
      <c r="H442" s="122"/>
      <c r="I442" s="1"/>
      <c r="J442" s="3"/>
      <c r="K442" s="1"/>
      <c r="L442" s="3"/>
      <c r="M442" s="1"/>
      <c r="N442" s="1"/>
      <c r="O442" s="1"/>
      <c r="P442" s="1"/>
      <c r="Q442" s="131"/>
      <c r="R442" s="1"/>
    </row>
    <row r="443" spans="1:18" ht="12.75" x14ac:dyDescent="0.2">
      <c r="A443" s="1"/>
      <c r="B443" s="1"/>
      <c r="C443" s="1"/>
      <c r="D443" s="1"/>
      <c r="E443" s="1"/>
      <c r="F443" s="1"/>
      <c r="G443" s="3"/>
      <c r="H443" s="122"/>
      <c r="I443" s="1"/>
      <c r="J443" s="3"/>
      <c r="K443" s="1"/>
      <c r="L443" s="3"/>
      <c r="M443" s="1"/>
      <c r="N443" s="1"/>
      <c r="O443" s="1"/>
      <c r="P443" s="1"/>
      <c r="Q443" s="131"/>
      <c r="R443" s="1"/>
    </row>
    <row r="444" spans="1:18" ht="12.75" x14ac:dyDescent="0.2">
      <c r="A444" s="1"/>
      <c r="B444" s="1"/>
      <c r="C444" s="1"/>
      <c r="D444" s="1"/>
      <c r="E444" s="1"/>
      <c r="F444" s="1"/>
      <c r="G444" s="3"/>
      <c r="H444" s="122"/>
      <c r="I444" s="1"/>
      <c r="J444" s="3"/>
      <c r="K444" s="1"/>
      <c r="L444" s="3"/>
      <c r="M444" s="1"/>
      <c r="N444" s="1"/>
      <c r="O444" s="1"/>
      <c r="P444" s="1"/>
      <c r="Q444" s="131"/>
      <c r="R444" s="1"/>
    </row>
    <row r="445" spans="1:18" ht="12.75" x14ac:dyDescent="0.2">
      <c r="A445" s="1"/>
      <c r="B445" s="1"/>
      <c r="C445" s="1"/>
      <c r="D445" s="1"/>
      <c r="E445" s="1"/>
      <c r="F445" s="1"/>
      <c r="G445" s="3"/>
      <c r="H445" s="122"/>
      <c r="I445" s="1"/>
      <c r="J445" s="3"/>
      <c r="K445" s="1"/>
      <c r="L445" s="3"/>
      <c r="M445" s="1"/>
      <c r="N445" s="1"/>
      <c r="O445" s="1"/>
      <c r="P445" s="1"/>
      <c r="Q445" s="131"/>
      <c r="R445" s="1"/>
    </row>
    <row r="446" spans="1:18" ht="12.75" x14ac:dyDescent="0.2">
      <c r="A446" s="1"/>
      <c r="B446" s="1"/>
      <c r="C446" s="1"/>
      <c r="D446" s="1"/>
      <c r="E446" s="1"/>
      <c r="F446" s="1"/>
      <c r="G446" s="3"/>
      <c r="H446" s="122"/>
      <c r="I446" s="1"/>
      <c r="J446" s="3"/>
      <c r="K446" s="1"/>
      <c r="L446" s="3"/>
      <c r="M446" s="1"/>
      <c r="N446" s="1"/>
      <c r="O446" s="1"/>
      <c r="P446" s="1"/>
      <c r="Q446" s="131"/>
      <c r="R446" s="1"/>
    </row>
    <row r="447" spans="1:18" ht="12.75" x14ac:dyDescent="0.2">
      <c r="A447" s="1"/>
      <c r="B447" s="1"/>
      <c r="C447" s="1"/>
      <c r="D447" s="1"/>
      <c r="E447" s="1"/>
      <c r="F447" s="1"/>
      <c r="G447" s="3"/>
      <c r="H447" s="122"/>
      <c r="I447" s="1"/>
      <c r="J447" s="3"/>
      <c r="K447" s="1"/>
      <c r="L447" s="3"/>
      <c r="M447" s="1"/>
      <c r="N447" s="1"/>
      <c r="O447" s="1"/>
      <c r="P447" s="1"/>
      <c r="Q447" s="131"/>
      <c r="R447" s="1"/>
    </row>
    <row r="448" spans="1:18" ht="12.75" x14ac:dyDescent="0.2">
      <c r="A448" s="1"/>
      <c r="B448" s="1"/>
      <c r="C448" s="1"/>
      <c r="D448" s="1"/>
      <c r="E448" s="1"/>
      <c r="F448" s="1"/>
      <c r="G448" s="3"/>
      <c r="H448" s="122"/>
      <c r="I448" s="1"/>
      <c r="J448" s="3"/>
      <c r="K448" s="1"/>
      <c r="L448" s="3"/>
      <c r="M448" s="1"/>
      <c r="N448" s="1"/>
      <c r="O448" s="1"/>
      <c r="P448" s="1"/>
      <c r="Q448" s="131"/>
      <c r="R448" s="1"/>
    </row>
    <row r="449" spans="1:18" ht="12.75" x14ac:dyDescent="0.2">
      <c r="A449" s="1"/>
      <c r="B449" s="1"/>
      <c r="C449" s="1"/>
      <c r="D449" s="1"/>
      <c r="E449" s="1"/>
      <c r="F449" s="1"/>
      <c r="G449" s="3"/>
      <c r="H449" s="122"/>
      <c r="I449" s="1"/>
      <c r="J449" s="3"/>
      <c r="K449" s="1"/>
      <c r="L449" s="3"/>
      <c r="M449" s="1"/>
      <c r="N449" s="1"/>
      <c r="O449" s="1"/>
      <c r="P449" s="1"/>
      <c r="Q449" s="131"/>
      <c r="R449" s="1"/>
    </row>
    <row r="450" spans="1:18" ht="12.75" x14ac:dyDescent="0.2">
      <c r="A450" s="1"/>
      <c r="B450" s="1"/>
      <c r="C450" s="1"/>
      <c r="D450" s="1"/>
      <c r="E450" s="1"/>
      <c r="F450" s="1"/>
      <c r="G450" s="3"/>
      <c r="H450" s="122"/>
      <c r="I450" s="1"/>
      <c r="J450" s="3"/>
      <c r="K450" s="1"/>
      <c r="L450" s="3"/>
      <c r="M450" s="1"/>
      <c r="N450" s="1"/>
      <c r="O450" s="1"/>
      <c r="P450" s="1"/>
      <c r="Q450" s="131"/>
      <c r="R450" s="1"/>
    </row>
    <row r="451" spans="1:18" ht="12.75" x14ac:dyDescent="0.2">
      <c r="A451" s="1"/>
      <c r="B451" s="1"/>
      <c r="C451" s="1"/>
      <c r="D451" s="1"/>
      <c r="E451" s="1"/>
      <c r="F451" s="1"/>
      <c r="G451" s="3"/>
      <c r="H451" s="122"/>
      <c r="I451" s="1"/>
      <c r="J451" s="3"/>
      <c r="K451" s="1"/>
      <c r="L451" s="3"/>
      <c r="M451" s="1"/>
      <c r="N451" s="1"/>
      <c r="O451" s="1"/>
      <c r="P451" s="1"/>
      <c r="Q451" s="131"/>
      <c r="R451" s="1"/>
    </row>
    <row r="452" spans="1:18" ht="12.75" x14ac:dyDescent="0.2">
      <c r="A452" s="1"/>
      <c r="B452" s="1"/>
      <c r="C452" s="1"/>
      <c r="D452" s="1"/>
      <c r="E452" s="1"/>
      <c r="F452" s="1"/>
      <c r="G452" s="3"/>
      <c r="H452" s="122"/>
      <c r="I452" s="1"/>
      <c r="J452" s="3"/>
      <c r="K452" s="1"/>
      <c r="L452" s="3"/>
      <c r="M452" s="1"/>
      <c r="N452" s="1"/>
      <c r="O452" s="1"/>
      <c r="P452" s="1"/>
      <c r="Q452" s="131"/>
    </row>
    <row r="453" spans="1:18" ht="12.75" x14ac:dyDescent="0.2">
      <c r="A453" s="1"/>
      <c r="B453" s="1"/>
      <c r="C453" s="1"/>
      <c r="D453" s="1"/>
      <c r="E453" s="1"/>
      <c r="F453" s="1"/>
      <c r="G453" s="3"/>
      <c r="H453" s="122"/>
      <c r="I453" s="1"/>
      <c r="J453" s="3"/>
      <c r="K453" s="1"/>
      <c r="L453" s="3"/>
      <c r="M453" s="1"/>
      <c r="N453" s="1"/>
      <c r="O453" s="1"/>
      <c r="P453" s="1"/>
      <c r="Q453" s="131"/>
    </row>
    <row r="454" spans="1:18" ht="12.75" x14ac:dyDescent="0.2">
      <c r="A454" s="1"/>
      <c r="B454" s="1"/>
      <c r="C454" s="1"/>
      <c r="D454" s="1"/>
      <c r="E454" s="1"/>
      <c r="F454" s="1"/>
      <c r="G454" s="3"/>
      <c r="H454" s="122"/>
      <c r="I454" s="1"/>
      <c r="J454" s="3"/>
      <c r="K454" s="1"/>
      <c r="L454" s="3"/>
      <c r="M454" s="1"/>
      <c r="N454" s="1"/>
      <c r="O454" s="1"/>
      <c r="P454" s="1"/>
      <c r="Q454" s="131"/>
    </row>
    <row r="455" spans="1:18" ht="12.75" x14ac:dyDescent="0.2">
      <c r="A455" s="1"/>
      <c r="B455" s="1"/>
      <c r="C455" s="1"/>
      <c r="D455" s="1"/>
      <c r="E455" s="1"/>
      <c r="F455" s="1"/>
      <c r="G455" s="3"/>
      <c r="H455" s="122"/>
      <c r="I455" s="1"/>
      <c r="J455" s="3"/>
      <c r="K455" s="1"/>
      <c r="L455" s="3"/>
      <c r="M455" s="1"/>
      <c r="N455" s="1"/>
      <c r="O455" s="1"/>
      <c r="P455" s="1"/>
      <c r="Q455" s="131"/>
    </row>
    <row r="456" spans="1:18" ht="12.75" x14ac:dyDescent="0.2">
      <c r="A456" s="1"/>
      <c r="B456" s="1"/>
      <c r="C456" s="1"/>
      <c r="D456" s="1"/>
      <c r="E456" s="1"/>
      <c r="F456" s="1"/>
      <c r="G456" s="3"/>
      <c r="H456" s="122"/>
      <c r="I456" s="1"/>
      <c r="J456" s="3"/>
      <c r="K456" s="1"/>
      <c r="L456" s="3"/>
      <c r="M456" s="1"/>
      <c r="N456" s="1"/>
      <c r="O456" s="1"/>
      <c r="P456" s="1"/>
      <c r="Q456" s="131"/>
    </row>
    <row r="457" spans="1:18" ht="12.75" x14ac:dyDescent="0.2">
      <c r="A457" s="1"/>
      <c r="B457" s="1"/>
      <c r="C457" s="1"/>
      <c r="D457" s="1"/>
      <c r="E457" s="1"/>
      <c r="F457" s="1"/>
      <c r="G457" s="3"/>
      <c r="H457" s="122"/>
      <c r="I457" s="1"/>
      <c r="J457" s="3"/>
      <c r="K457" s="1"/>
      <c r="L457" s="3"/>
      <c r="M457" s="1"/>
      <c r="N457" s="1"/>
      <c r="O457" s="1"/>
      <c r="P457" s="1"/>
      <c r="Q457" s="131"/>
    </row>
  </sheetData>
  <autoFilter ref="A8:T419">
    <filterColumn colId="18" showButton="0"/>
  </autoFilter>
  <mergeCells count="213">
    <mergeCell ref="T72:T73"/>
    <mergeCell ref="T364:T365"/>
    <mergeCell ref="T366:T367"/>
    <mergeCell ref="T374:T375"/>
    <mergeCell ref="T376:T377"/>
    <mergeCell ref="T378:T379"/>
    <mergeCell ref="T380:T381"/>
    <mergeCell ref="T382:T383"/>
    <mergeCell ref="T386:T387"/>
    <mergeCell ref="T320:T321"/>
    <mergeCell ref="T322:T323"/>
    <mergeCell ref="T324:T325"/>
    <mergeCell ref="T326:T327"/>
    <mergeCell ref="T328:T329"/>
    <mergeCell ref="T330:T331"/>
    <mergeCell ref="T332:T333"/>
    <mergeCell ref="T336:T337"/>
    <mergeCell ref="T342:T343"/>
    <mergeCell ref="T297:T298"/>
    <mergeCell ref="T302:T303"/>
    <mergeCell ref="T304:T305"/>
    <mergeCell ref="T306:T307"/>
    <mergeCell ref="T218:T219"/>
    <mergeCell ref="T220:T221"/>
    <mergeCell ref="T222:T223"/>
    <mergeCell ref="T224:T225"/>
    <mergeCell ref="T226:T227"/>
    <mergeCell ref="T251:T252"/>
    <mergeCell ref="T253:T254"/>
    <mergeCell ref="T255:T256"/>
    <mergeCell ref="T259:T260"/>
    <mergeCell ref="T257:T258"/>
    <mergeCell ref="T233:T234"/>
    <mergeCell ref="T247:T248"/>
    <mergeCell ref="T249:T250"/>
    <mergeCell ref="T237:T238"/>
    <mergeCell ref="T239:T240"/>
    <mergeCell ref="T241:T242"/>
    <mergeCell ref="T243:T244"/>
    <mergeCell ref="T245:T246"/>
    <mergeCell ref="T314:T315"/>
    <mergeCell ref="T263:T264"/>
    <mergeCell ref="T265:T266"/>
    <mergeCell ref="T261:T262"/>
    <mergeCell ref="T299:T300"/>
    <mergeCell ref="T277:T278"/>
    <mergeCell ref="T279:T280"/>
    <mergeCell ref="T285:T286"/>
    <mergeCell ref="T287:T288"/>
    <mergeCell ref="T291:T292"/>
    <mergeCell ref="T293:T294"/>
    <mergeCell ref="T177:T178"/>
    <mergeCell ref="T181:T182"/>
    <mergeCell ref="T185:T186"/>
    <mergeCell ref="T189:T198"/>
    <mergeCell ref="T199:T201"/>
    <mergeCell ref="T202:T205"/>
    <mergeCell ref="T208:T210"/>
    <mergeCell ref="T211:T213"/>
    <mergeCell ref="T216:T217"/>
    <mergeCell ref="T206:T207"/>
    <mergeCell ref="T214:T215"/>
    <mergeCell ref="T94:T95"/>
    <mergeCell ref="T96:T98"/>
    <mergeCell ref="T109:T110"/>
    <mergeCell ref="T115:T116"/>
    <mergeCell ref="T121:T122"/>
    <mergeCell ref="T127:T128"/>
    <mergeCell ref="T131:T132"/>
    <mergeCell ref="T133:T134"/>
    <mergeCell ref="T135:T136"/>
    <mergeCell ref="T99:T100"/>
    <mergeCell ref="T101:T102"/>
    <mergeCell ref="T113:T114"/>
    <mergeCell ref="T117:T118"/>
    <mergeCell ref="T119:T120"/>
    <mergeCell ref="T123:T124"/>
    <mergeCell ref="T125:T126"/>
    <mergeCell ref="T103:T104"/>
    <mergeCell ref="T105:T106"/>
    <mergeCell ref="T107:T108"/>
    <mergeCell ref="T111:T112"/>
    <mergeCell ref="T129:T130"/>
    <mergeCell ref="T25:T26"/>
    <mergeCell ref="T27:T28"/>
    <mergeCell ref="T39:T40"/>
    <mergeCell ref="T43:T44"/>
    <mergeCell ref="T47:T48"/>
    <mergeCell ref="T51:T52"/>
    <mergeCell ref="T85:T86"/>
    <mergeCell ref="T87:T88"/>
    <mergeCell ref="T92:T93"/>
    <mergeCell ref="T41:T42"/>
    <mergeCell ref="T60:T61"/>
    <mergeCell ref="T79:T80"/>
    <mergeCell ref="T81:T82"/>
    <mergeCell ref="T83:T84"/>
    <mergeCell ref="T89:T91"/>
    <mergeCell ref="T74:T75"/>
    <mergeCell ref="T76:T78"/>
    <mergeCell ref="T53:T55"/>
    <mergeCell ref="T56:T57"/>
    <mergeCell ref="T58:T59"/>
    <mergeCell ref="T62:T63"/>
    <mergeCell ref="T64:T65"/>
    <mergeCell ref="T45:T46"/>
    <mergeCell ref="T49:T50"/>
    <mergeCell ref="T416:T417"/>
    <mergeCell ref="T398:T399"/>
    <mergeCell ref="T390:T391"/>
    <mergeCell ref="T384:T385"/>
    <mergeCell ref="T392:T393"/>
    <mergeCell ref="T394:T395"/>
    <mergeCell ref="T334:T335"/>
    <mergeCell ref="T340:T341"/>
    <mergeCell ref="T338:T339"/>
    <mergeCell ref="T346:T347"/>
    <mergeCell ref="T348:T349"/>
    <mergeCell ref="T350:T351"/>
    <mergeCell ref="T352:T353"/>
    <mergeCell ref="T356:T357"/>
    <mergeCell ref="T358:T359"/>
    <mergeCell ref="T360:T361"/>
    <mergeCell ref="T362:T363"/>
    <mergeCell ref="T410:T411"/>
    <mergeCell ref="T414:T415"/>
    <mergeCell ref="T412:T413"/>
    <mergeCell ref="T388:T389"/>
    <mergeCell ref="T308:T309"/>
    <mergeCell ref="T310:T311"/>
    <mergeCell ref="T396:T397"/>
    <mergeCell ref="T400:T401"/>
    <mergeCell ref="T312:T313"/>
    <mergeCell ref="T402:T403"/>
    <mergeCell ref="T404:T405"/>
    <mergeCell ref="T406:T407"/>
    <mergeCell ref="T408:T409"/>
    <mergeCell ref="T370:T371"/>
    <mergeCell ref="T344:T345"/>
    <mergeCell ref="T372:T373"/>
    <mergeCell ref="T316:T317"/>
    <mergeCell ref="T139:T140"/>
    <mergeCell ref="T141:T142"/>
    <mergeCell ref="T145:T146"/>
    <mergeCell ref="T147:T150"/>
    <mergeCell ref="T154:T155"/>
    <mergeCell ref="T156:T158"/>
    <mergeCell ref="T159:T160"/>
    <mergeCell ref="T295:T296"/>
    <mergeCell ref="T235:T236"/>
    <mergeCell ref="T267:T268"/>
    <mergeCell ref="T269:T270"/>
    <mergeCell ref="T271:T272"/>
    <mergeCell ref="T273:T274"/>
    <mergeCell ref="T275:T276"/>
    <mergeCell ref="T161:T162"/>
    <mergeCell ref="T163:T164"/>
    <mergeCell ref="T165:T166"/>
    <mergeCell ref="T167:T168"/>
    <mergeCell ref="T171:T172"/>
    <mergeCell ref="T173:T174"/>
    <mergeCell ref="T179:T180"/>
    <mergeCell ref="T183:T184"/>
    <mergeCell ref="T187:T188"/>
    <mergeCell ref="T175:T176"/>
    <mergeCell ref="S301:T301"/>
    <mergeCell ref="T318:T319"/>
    <mergeCell ref="H9:H10"/>
    <mergeCell ref="A3:T3"/>
    <mergeCell ref="D8:D10"/>
    <mergeCell ref="A8:A10"/>
    <mergeCell ref="B8:B10"/>
    <mergeCell ref="E8:E10"/>
    <mergeCell ref="G8:G10"/>
    <mergeCell ref="R8:R10"/>
    <mergeCell ref="C8:C10"/>
    <mergeCell ref="F8:F10"/>
    <mergeCell ref="I8:I10"/>
    <mergeCell ref="J8:J10"/>
    <mergeCell ref="K8:K10"/>
    <mergeCell ref="M8:M10"/>
    <mergeCell ref="T15:T16"/>
    <mergeCell ref="T17:T18"/>
    <mergeCell ref="T281:T282"/>
    <mergeCell ref="T283:T284"/>
    <mergeCell ref="T19:T20"/>
    <mergeCell ref="T21:T22"/>
    <mergeCell ref="T289:T290"/>
    <mergeCell ref="T137:T138"/>
    <mergeCell ref="T418:T419"/>
    <mergeCell ref="L8:L10"/>
    <mergeCell ref="T11:T12"/>
    <mergeCell ref="N8:N10"/>
    <mergeCell ref="O8:O10"/>
    <mergeCell ref="P8:Q8"/>
    <mergeCell ref="T13:T14"/>
    <mergeCell ref="T23:T24"/>
    <mergeCell ref="T29:T32"/>
    <mergeCell ref="T33:T34"/>
    <mergeCell ref="T35:T36"/>
    <mergeCell ref="T37:T38"/>
    <mergeCell ref="T66:T67"/>
    <mergeCell ref="T68:T69"/>
    <mergeCell ref="T70:T71"/>
    <mergeCell ref="T228:T229"/>
    <mergeCell ref="T230:T232"/>
    <mergeCell ref="T169:T170"/>
    <mergeCell ref="T151:T153"/>
    <mergeCell ref="T143:T144"/>
    <mergeCell ref="T354:T355"/>
    <mergeCell ref="T368:T369"/>
    <mergeCell ref="P9:Q9"/>
    <mergeCell ref="S8:T10"/>
  </mergeCells>
  <printOptions horizontalCentered="1"/>
  <pageMargins left="0.23622047244094491" right="0.23622047244094491" top="0.74803149606299213" bottom="0.74803149606299213" header="0.31496062992125984" footer="0.31496062992125984"/>
  <pageSetup paperSize="141" scale="28" orientation="landscape" r:id="rId1"/>
  <rowBreaks count="3" manualBreakCount="3">
    <brk id="352" max="19" man="1"/>
    <brk id="383" max="19" man="1"/>
    <brk id="391"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CONCENTRADO DE INDICADORES </vt:lpstr>
      <vt:lpstr>'CONCENTRADO DE INDICADORES '!Área_de_impresión</vt:lpstr>
      <vt:lpstr>'CONCENTRADO DE INDICADORES '!Títulos_a_imprimir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Monse</dc:creator>
  <cp:lastModifiedBy>FUnda</cp:lastModifiedBy>
  <cp:lastPrinted>2019-10-16T17:21:16Z</cp:lastPrinted>
  <dcterms:created xsi:type="dcterms:W3CDTF">2019-01-30T23:56:22Z</dcterms:created>
  <dcterms:modified xsi:type="dcterms:W3CDTF">2021-06-11T16:03:23Z</dcterms:modified>
</cp:coreProperties>
</file>