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_MonserratG\Desktop\2021-2024\Oct-Dic 2021\SINDES\"/>
    </mc:Choice>
  </mc:AlternateContent>
  <bookViews>
    <workbookView xWindow="0" yWindow="0" windowWidth="28800" windowHeight="12435"/>
  </bookViews>
  <sheets>
    <sheet name="CONCENTRADO DE INDICADORES " sheetId="3" r:id="rId1"/>
  </sheets>
  <definedNames>
    <definedName name="_xlnm._FilterDatabase" localSheetId="0" hidden="1">'CONCENTRADO DE INDICADORES '!$A$8:$T$417</definedName>
    <definedName name="_xlnm.Print_Area" localSheetId="0">'CONCENTRADO DE INDICADORES '!$A$1:$T$424</definedName>
    <definedName name="_xlnm.Print_Titles" localSheetId="0">'CONCENTRADO DE INDICADORES '!$1:$10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0" i="3" l="1"/>
  <c r="T33" i="3"/>
  <c r="T197" i="3" l="1"/>
  <c r="T214" i="3"/>
  <c r="T416" i="3"/>
  <c r="T382" i="3"/>
  <c r="T297" i="3" l="1"/>
  <c r="T352" i="3" l="1"/>
  <c r="T342" i="3"/>
  <c r="T338" i="3"/>
  <c r="T183" i="3"/>
  <c r="T414" i="3" l="1"/>
  <c r="T410" i="3"/>
  <c r="T408" i="3"/>
  <c r="T366" i="3"/>
  <c r="T123" i="3"/>
  <c r="T179" i="3" l="1"/>
  <c r="T177" i="3" l="1"/>
  <c r="T125" i="3"/>
  <c r="T17" i="3" l="1"/>
  <c r="T29" i="3" l="1"/>
  <c r="S371" i="3" l="1"/>
  <c r="T370" i="3" s="1"/>
  <c r="T231" i="3"/>
  <c r="T209" i="3"/>
  <c r="T206" i="3"/>
  <c r="T143" i="3" l="1"/>
  <c r="T151" i="3"/>
  <c r="T169" i="3"/>
  <c r="T175" i="3"/>
  <c r="S176" i="3"/>
  <c r="T129" i="3"/>
  <c r="T119" i="3"/>
  <c r="T117" i="3"/>
  <c r="T113" i="3"/>
  <c r="T107" i="3"/>
  <c r="T105" i="3"/>
  <c r="T101" i="3"/>
  <c r="T99" i="3"/>
  <c r="S112" i="3"/>
  <c r="T111" i="3" s="1"/>
  <c r="S104" i="3"/>
  <c r="T103" i="3" s="1"/>
  <c r="S84" i="3" l="1"/>
  <c r="T83" i="3" s="1"/>
  <c r="S82" i="3"/>
  <c r="T81" i="3" s="1"/>
  <c r="S80" i="3"/>
  <c r="T79" i="3" s="1"/>
  <c r="S78" i="3"/>
  <c r="T76" i="3" s="1"/>
  <c r="S75" i="3"/>
  <c r="T74" i="3" s="1"/>
  <c r="T70" i="3"/>
  <c r="S69" i="3"/>
  <c r="T68" i="3" s="1"/>
  <c r="S67" i="3"/>
  <c r="T66" i="3" s="1"/>
  <c r="S65" i="3"/>
  <c r="T64" i="3" s="1"/>
  <c r="T62" i="3"/>
  <c r="T58" i="3"/>
  <c r="T53" i="3"/>
  <c r="S57" i="3"/>
  <c r="T56" i="3" s="1"/>
  <c r="S50" i="3"/>
  <c r="T49" i="3" s="1"/>
  <c r="T45" i="3"/>
</calcChain>
</file>

<file path=xl/sharedStrings.xml><?xml version="1.0" encoding="utf-8"?>
<sst xmlns="http://schemas.openxmlformats.org/spreadsheetml/2006/main" count="6284" uniqueCount="1629">
  <si>
    <t>TEMA</t>
  </si>
  <si>
    <t>EJE RECTOR</t>
  </si>
  <si>
    <t># PROGRAMA</t>
  </si>
  <si>
    <t>PROGRAMA INSTITUCIONAL</t>
  </si>
  <si>
    <t>DEPENDENCIA</t>
  </si>
  <si>
    <t>FRECUENCIA</t>
  </si>
  <si>
    <t>VARIABLES COMPONENTES</t>
  </si>
  <si>
    <t>administración y operación</t>
  </si>
  <si>
    <t>S</t>
  </si>
  <si>
    <t>EFICIENCIA</t>
  </si>
  <si>
    <t>SRIA.ADMON.FINAN.</t>
  </si>
  <si>
    <t>RELACION DEL GASTO ADMINISTRATIVO CONTRA LOS INGRESOS PROPIOS</t>
  </si>
  <si>
    <t>ANUAL</t>
  </si>
  <si>
    <t>GAa</t>
  </si>
  <si>
    <t>Gasto administrativo anual</t>
  </si>
  <si>
    <t>TAMAÑO DE LA ADMINISTRACIÓN</t>
  </si>
  <si>
    <t>SEMESTRAL</t>
  </si>
  <si>
    <t>GAs</t>
  </si>
  <si>
    <t>Gasto administrativo semestral</t>
  </si>
  <si>
    <t>GTM</t>
  </si>
  <si>
    <t>Gasto total del municipio</t>
  </si>
  <si>
    <t>EFICACIA</t>
  </si>
  <si>
    <t>GASTO EN CONSUMO ELECTRICO EN INSTALACIONES MUNICIPALES CONTRA INGRESOS PROPIOS</t>
  </si>
  <si>
    <t>CEIM</t>
  </si>
  <si>
    <t>Consumo Eléctrico en Instalaciones Municipales</t>
  </si>
  <si>
    <t>GASTO EN CONCEPTOS CONTABLES 2600 Y 2900 RESPECTO AL CAPITULO 2000 (MATERIALES Y SUMINISTROS)</t>
  </si>
  <si>
    <t>G2629</t>
  </si>
  <si>
    <t>Gasto en Conceptos Contables 2600 y 2900.</t>
  </si>
  <si>
    <t>G2000</t>
  </si>
  <si>
    <t>G3500</t>
  </si>
  <si>
    <t>Gasto en Concepto Contable 3500.</t>
  </si>
  <si>
    <t>G3000</t>
  </si>
  <si>
    <t>Gasto en Capítulo 3000.</t>
  </si>
  <si>
    <t>SRÍA. GENERAL</t>
  </si>
  <si>
    <t>VIGENCIA PROMEDIO DE REGLAMENTOS MUNICIPALES</t>
  </si>
  <si>
    <t>TAVR</t>
  </si>
  <si>
    <t>Total de Años de Vigencia de Reglamentos</t>
  </si>
  <si>
    <t>5.0 a 8.5 años</t>
  </si>
  <si>
    <t>TR</t>
  </si>
  <si>
    <t>Total de Reglamentos</t>
  </si>
  <si>
    <t>PMD</t>
  </si>
  <si>
    <t>PORCENTAJE DE REGLAMENTOS APROBADOS POR CABILDO</t>
  </si>
  <si>
    <t>TRAA</t>
  </si>
  <si>
    <t>Total de Reglamentos Aprobados para Actualización</t>
  </si>
  <si>
    <t>TRANC</t>
  </si>
  <si>
    <t>Total de Reglamentos Aprobados para Nueva Creación</t>
  </si>
  <si>
    <t>TRPACP</t>
  </si>
  <si>
    <t>Total de Reglamentos Propuestos para Actualización en el Periodo</t>
  </si>
  <si>
    <t>TRPNCP</t>
  </si>
  <si>
    <t>Total de Reglamentos Propuestos para Nueva Creación en el Periodo</t>
  </si>
  <si>
    <t>PORCENTAJE DE JUICIOS RESUELTOS</t>
  </si>
  <si>
    <t>TJR</t>
  </si>
  <si>
    <t>Total de Juicios Resueltos</t>
  </si>
  <si>
    <t>TJP</t>
  </si>
  <si>
    <t>Total de Juicios en Proceso</t>
  </si>
  <si>
    <t>SEPLADE</t>
  </si>
  <si>
    <t>agricultura, ganadería forestal y pesca</t>
  </si>
  <si>
    <t>CALIDAD</t>
  </si>
  <si>
    <t>CAPAMA</t>
  </si>
  <si>
    <t>CALIDAD EN LA PROVISIÓN DEL SERVICIO DE AGUA POTABLE</t>
  </si>
  <si>
    <t>PSAPB</t>
  </si>
  <si>
    <t>Predios con Servicio de Agua Potable Bueno (24 horas)</t>
  </si>
  <si>
    <t>TPSAP</t>
  </si>
  <si>
    <t>Total de Predios con Servicio de Agua Potable</t>
  </si>
  <si>
    <t>PSAPA</t>
  </si>
  <si>
    <t>Predios con Servicio de Agua Potable Aceptable (16 a 23 horas)</t>
  </si>
  <si>
    <t>PSAPD</t>
  </si>
  <si>
    <t>Predios con Servicio de Agua Potable Deficiente (8 a 15 horas)</t>
  </si>
  <si>
    <t>PSAPM</t>
  </si>
  <si>
    <t>Predios con Servicio de Agua Potable Malo (8 horas o menos)</t>
  </si>
  <si>
    <t>COSTO DE OPERACIÓN Y MANTENIMIENTO POR TOMA DE LA RED DE AGUA POTABLE</t>
  </si>
  <si>
    <t>COMRA</t>
  </si>
  <si>
    <t>Costo de Operación y Mantenimiento de la Red de Agua Potable</t>
  </si>
  <si>
    <t>$540.37 a $823.80</t>
  </si>
  <si>
    <t>NTTDAU</t>
  </si>
  <si>
    <t>Número Total de Tomas Domiciliarias de Agua Potable en Zona Urbana</t>
  </si>
  <si>
    <t>NTTDAR</t>
  </si>
  <si>
    <t>Número Total de Tomas Domiciliarias de Agua Potable en Zona Rural</t>
  </si>
  <si>
    <t>COSTO DE OPERACIÓN Y MANTENIMIENTO POR TOMA DE LA RED DE DRENAJE</t>
  </si>
  <si>
    <t>COMD</t>
  </si>
  <si>
    <t>Costo de Operación y Mantenimiento de la Red de Drenaje</t>
  </si>
  <si>
    <t>$130.33 a $336.92</t>
  </si>
  <si>
    <t>NTPTD</t>
  </si>
  <si>
    <t>Número Total de Predios con Toma a la Red de Drenaje</t>
  </si>
  <si>
    <t>PORCENTAJE DE AGUAS RESIDUALES QUE RECIBEN TRATAMIENTO</t>
  </si>
  <si>
    <t>MCAT</t>
  </si>
  <si>
    <t>Metros Cúbicos de Aguas Residuales Tratadas</t>
  </si>
  <si>
    <t>MCAR</t>
  </si>
  <si>
    <t>Metros Cúbicos de Aguas Residuales</t>
  </si>
  <si>
    <t>COBERTURA DE LA RED DE DRENAJE EN ZONA URBANA</t>
  </si>
  <si>
    <t>PZUCR</t>
  </si>
  <si>
    <t>Predios Zona Urbana Conectados a la Red de Drenaje</t>
  </si>
  <si>
    <t>TPZU</t>
  </si>
  <si>
    <t>Total de Predios en Zona Urbana</t>
  </si>
  <si>
    <t>COBERTURA DE LA RED DE DRENAJE EN ZONA RURAL</t>
  </si>
  <si>
    <t>PZRCR</t>
  </si>
  <si>
    <t>Predios Zona Rural Conectados a la Red de Drenaje</t>
  </si>
  <si>
    <t>TPZR</t>
  </si>
  <si>
    <t>Total de Predios en Zona Rural</t>
  </si>
  <si>
    <t>TVZU</t>
  </si>
  <si>
    <t>Total de Viviendas Zona Urbana</t>
  </si>
  <si>
    <t>COORD. SERV. PUBS.</t>
  </si>
  <si>
    <t>CTOAP</t>
  </si>
  <si>
    <t>Costo Total de Operación del Alumbrado Público</t>
  </si>
  <si>
    <t>NLZU</t>
  </si>
  <si>
    <t>Número de Luminarias en Zona Urbana</t>
  </si>
  <si>
    <t>NLZR</t>
  </si>
  <si>
    <t>Número de Luminarias en Zona Rural</t>
  </si>
  <si>
    <t>SDUOP</t>
  </si>
  <si>
    <t>TMCV</t>
  </si>
  <si>
    <t>VARIACIÓN PORCENTUAL DE CALLES DEL MUNICIPIO CON ALUMBRADO PÚBLICO</t>
  </si>
  <si>
    <t>PORCENTAJE DE LUMINARIAS EN FUNCIONAMIENTO</t>
  </si>
  <si>
    <t>LUMF</t>
  </si>
  <si>
    <t>Luminarias en Funcionamiento</t>
  </si>
  <si>
    <t>PTM</t>
  </si>
  <si>
    <t>Población Total Municipal</t>
  </si>
  <si>
    <t>TLUM</t>
  </si>
  <si>
    <t>Total de Luminarias en el Municipio</t>
  </si>
  <si>
    <t>TEM</t>
  </si>
  <si>
    <t>cuidado y bienestar animal</t>
  </si>
  <si>
    <t>NMAPACT</t>
  </si>
  <si>
    <t>NMAPANT</t>
  </si>
  <si>
    <t>cultura</t>
  </si>
  <si>
    <t>SEDESOL</t>
  </si>
  <si>
    <t>deporte y recreación</t>
  </si>
  <si>
    <t>educación</t>
  </si>
  <si>
    <t>empleo</t>
  </si>
  <si>
    <t>COBERTURA DE RECOLECCIÓN DE RESIDUOS SÓLIDOS</t>
  </si>
  <si>
    <t>VUSR</t>
  </si>
  <si>
    <t>Viviendas Urbanas con Servicio de Recolección</t>
  </si>
  <si>
    <t>VRSR</t>
  </si>
  <si>
    <t>Viviendas Rurales con Servicio de Recolección</t>
  </si>
  <si>
    <t>TVZR</t>
  </si>
  <si>
    <t>Total de Viviendas Zona Rural</t>
  </si>
  <si>
    <t>Z. urbana: 46% a 88%</t>
  </si>
  <si>
    <t>Z. Rural: 46% a 88%</t>
  </si>
  <si>
    <t>CTSR</t>
  </si>
  <si>
    <t>Costo Total del Servicio de Recolección</t>
  </si>
  <si>
    <t>CALIDAD DEL SITIO DE LA DISPOSICIÓN FINAL DE LOS RESIDUOS SÓLIDOS</t>
  </si>
  <si>
    <t>El relleno posee él o los estudios de generación y composición, citados en el punto 6.4 de la NOM 083-2003 y que se refieren a lo siguiente; a) generación y composición de los residuos sólidos urbanos y manejo especial, b) generación de biogás y c) generación del lixiviado.</t>
  </si>
  <si>
    <t>CALIDAD EN LA OPERACIÓN DE LOS SITIOS DE DISPOSICIÓN FINAL DE LOS RESIDUOS SÓLIDOS</t>
  </si>
  <si>
    <t>El relleno cumple con el inciso "b" del punto 7.10 de la NOM-083-2003 referido a contar con un control de registro para el ingreso de residuos, la secuencia del llenado del sitio, generación y manejo de lixiviados y biogás y contingencias.</t>
  </si>
  <si>
    <t>salud</t>
  </si>
  <si>
    <t>RESIDUOS SOLIDOS GENERADOS POR HABITANTE (kgs)</t>
  </si>
  <si>
    <t>KRSG</t>
  </si>
  <si>
    <t>CONSUMO PROMEDIO DE LITROS DE AGUA POR HABITANTE AL DIA</t>
  </si>
  <si>
    <t>TLAC</t>
  </si>
  <si>
    <t>Total de litros de agua consumidos en el municipio</t>
  </si>
  <si>
    <t>METROS CUADRADOS ÁREAS VERDES MUNICIPALES POR HABITANTE ZONA URBANA</t>
  </si>
  <si>
    <t>M2AZU</t>
  </si>
  <si>
    <t>Metros Cuadrados de Áreas Verdes en Zona Urbana</t>
  </si>
  <si>
    <t>METROS CUADRADOS MODULOS DE RECREO MUNICIPALES POR HABITANTE ZONA URBANA</t>
  </si>
  <si>
    <t>MMRZU</t>
  </si>
  <si>
    <t>Metros Cuadrados de Módulos de Recreo en Zona Urbana</t>
  </si>
  <si>
    <t>SECRETARÍA DE TURISMO</t>
  </si>
  <si>
    <t>PORCENTAJE DE SUPERFICIE CERTIFICADA DE PLAYAS</t>
  </si>
  <si>
    <t>SPCM</t>
  </si>
  <si>
    <t>Superficie (M2) de Playas Certificadas en el Municipio</t>
  </si>
  <si>
    <t>STPM</t>
  </si>
  <si>
    <t>Superficie Total de Playas en el Municipio</t>
  </si>
  <si>
    <t>TMM</t>
  </si>
  <si>
    <t>movilidad y vialidades</t>
  </si>
  <si>
    <t>SSP</t>
  </si>
  <si>
    <t>AV</t>
  </si>
  <si>
    <t>Accidentes Viales</t>
  </si>
  <si>
    <t>ECONOMÍA</t>
  </si>
  <si>
    <t>PORCENTAJE DE INVERSIÓN EN MOVILIDAD ALTERNATIVA RESPECTO DEL TOTAL DE INVERSIÓN EN INFRAESTRUCTURA</t>
  </si>
  <si>
    <t>IMA</t>
  </si>
  <si>
    <t>Inversión en Movilidad Alternativa</t>
  </si>
  <si>
    <t>IINF</t>
  </si>
  <si>
    <t>Inversión en Infraestructura</t>
  </si>
  <si>
    <t>PORCENTAJE DE INVERSIÓN EN MOVILIDAD ALTERNATIVA RESPECTO DEL TOTAL DE INVERSIÓN EN MOVILIDAD TRADICIONAL</t>
  </si>
  <si>
    <t>IMT</t>
  </si>
  <si>
    <t>Inversión en Movilidad Tradicional</t>
  </si>
  <si>
    <t>ACCIDENTES VIALES POR CADA 10 MIL HABITANTES</t>
  </si>
  <si>
    <t>PORCENTAJE DE ACCIDENTES VIALES DONDE ESTÁ INVOLUCRADO EL PEATÓN Y CICLISTA RESPECTO DEL TOTAL DE ACCIDENTES VIALES</t>
  </si>
  <si>
    <t>AVIPC</t>
  </si>
  <si>
    <t>Accidentes Viales con Involucramiento del Peatón y Ciclista</t>
  </si>
  <si>
    <t>TASA DE MORTALIDAD EN ACCIDENTES VIALES POR CADA 100 MIL HABITANTES</t>
  </si>
  <si>
    <t>TFAV</t>
  </si>
  <si>
    <t>Total Fallecimientos por Accidentes Viales</t>
  </si>
  <si>
    <t>PORCENTAJE DE ACCIDENTES VIALES DONDE ESTÁ INVOLUCRADO EL TRANSPORTE URBANO</t>
  </si>
  <si>
    <t>AVTPUM</t>
  </si>
  <si>
    <t>Accidentes Viales Ocasionados por Transporte Público Urbano y Metropolitano</t>
  </si>
  <si>
    <t>NÚMERO DE INFRACCIONES CON RESPECTO AL PARQUE VEHICULAR EN EL MUNICIPIO</t>
  </si>
  <si>
    <t>TI</t>
  </si>
  <si>
    <t>Total de Infracciones</t>
  </si>
  <si>
    <t>SEPLADE (GOB.EDO)</t>
  </si>
  <si>
    <t>PV</t>
  </si>
  <si>
    <t>Parque Vehicular</t>
  </si>
  <si>
    <t>VEHICULOS AUTOMOTORES POR HABITANTE</t>
  </si>
  <si>
    <t>COBERTURA DE VIALIDADES PAVIMENTADAS</t>
  </si>
  <si>
    <t>MCTVCHM</t>
  </si>
  <si>
    <t>Metros Cuadrados Totales de Vialidades de Concreto Hidráulico en el Municipio</t>
  </si>
  <si>
    <t>MCTVAM</t>
  </si>
  <si>
    <t>Metros Cuadratos Totales de Vialidades Asfaltadas en el Municipio</t>
  </si>
  <si>
    <t>Total de Metros Cuadrados de Vialidades en el Municipio</t>
  </si>
  <si>
    <t>COORD. MOV. Y TRANSP.</t>
  </si>
  <si>
    <t>KILÓMETROS DEL SISTEMA DE TRANSPORTE PÚBLICO COLECTIVO POR CADA 100,000 HABITANTES</t>
  </si>
  <si>
    <t>KSTPC</t>
  </si>
  <si>
    <t>Kilómetros del Sistema de Transporte Público Colectivo</t>
  </si>
  <si>
    <t>KILÓMETROS DE CICLOVÍAS POR CADA 100,000 HABITANTES</t>
  </si>
  <si>
    <t>KC</t>
  </si>
  <si>
    <t>Kilómetros de Ciclovías</t>
  </si>
  <si>
    <t>INVERSIÓN PROMEDIO EN MANTENIMIENTO DE VIALIDADES ASFALTADAS POR M2</t>
  </si>
  <si>
    <t>IMVAZU</t>
  </si>
  <si>
    <t>Inversión en Mantenimiento Vialidades Asfaltadas Zona Urbana</t>
  </si>
  <si>
    <t>IMVAZR</t>
  </si>
  <si>
    <t>Inversión en Mantenimiento Vialidades Asfaltadas Zona Rural</t>
  </si>
  <si>
    <t>finanzas</t>
  </si>
  <si>
    <t>IT</t>
  </si>
  <si>
    <t>Ingresos Totales</t>
  </si>
  <si>
    <t>EFICACIA EN EL MONTO DE RECAUDACIÓN DEL IMPUESTO  PREDIAL</t>
  </si>
  <si>
    <t>IRIP</t>
  </si>
  <si>
    <t>Ingresos Recaudados por Impuestos Predial</t>
  </si>
  <si>
    <t>MFIP</t>
  </si>
  <si>
    <t>Monto Facturable por Impuesto Predial</t>
  </si>
  <si>
    <t>EFICACIA EN EL COBRO DE CUENTAS POR IMPUESTO PREDIAL</t>
  </si>
  <si>
    <t>CCIP</t>
  </si>
  <si>
    <t>Cuentas Cobradas por Impuesto Predial</t>
  </si>
  <si>
    <t>CTIP</t>
  </si>
  <si>
    <t>Cuentas Totales de Impuesto Predial</t>
  </si>
  <si>
    <t>IP</t>
  </si>
  <si>
    <t>Ingresos Presupuestados</t>
  </si>
  <si>
    <t>INGRESOS PROPIOS Y PARTICIPACIONES PARA CUBRIR GASTO CORRIENTE</t>
  </si>
  <si>
    <t>IPMs</t>
  </si>
  <si>
    <t>PFs</t>
  </si>
  <si>
    <t>Participaciones Federales Semestrales</t>
  </si>
  <si>
    <t>GCs</t>
  </si>
  <si>
    <t>Gasto Corriente Semestral</t>
  </si>
  <si>
    <t>DEUDA MUNICIPAL RESPECTO INGRESOS PROPIOS (TAMAÑO DEUDA)</t>
  </si>
  <si>
    <t>DT</t>
  </si>
  <si>
    <t>Deuda Total</t>
  </si>
  <si>
    <t>0.67 a 1.56</t>
  </si>
  <si>
    <t>PORCENTAJE QUE REPRESENTAN LAS ADEFAS RESPECTO A LOS INGRESOS TOTALES</t>
  </si>
  <si>
    <t>ADE</t>
  </si>
  <si>
    <t>ADEFAS</t>
  </si>
  <si>
    <t>AUTONOMÍA FINANCIERA</t>
  </si>
  <si>
    <t>TAMAÑO DEL RAMO 33 EJERCIDO RESPECTO A INGRESOS TOTALES</t>
  </si>
  <si>
    <t>RR33E</t>
  </si>
  <si>
    <t>Recursos del Ramo 33 Ejercidos</t>
  </si>
  <si>
    <t>igualdad de género</t>
  </si>
  <si>
    <t xml:space="preserve">Total de Mujeres en el Municipio </t>
  </si>
  <si>
    <t>juventud</t>
  </si>
  <si>
    <t>TPO</t>
  </si>
  <si>
    <t>Total de Policías Operativos</t>
  </si>
  <si>
    <t>COSTO DE OPERACIÓN DEL ÓRGANO DE SEGURIDAD PÚBLICA / TRÁNSITO POR HABITANTE</t>
  </si>
  <si>
    <t>COSPT</t>
  </si>
  <si>
    <t>Costo del Órgano de Seguridad Pública/Tránsito</t>
  </si>
  <si>
    <t>INVERSIÓN EN PROGRAMAS DE PREVENCIÓN POR CADA MIL HABITANTES</t>
  </si>
  <si>
    <t>IPP</t>
  </si>
  <si>
    <t>Inversión en Programas de Prevención</t>
  </si>
  <si>
    <t>DETENIDOS POR CADA MIL HABITANTES</t>
  </si>
  <si>
    <t>TD</t>
  </si>
  <si>
    <t>Total de Detenidos</t>
  </si>
  <si>
    <t>PORCENTAJE DE DETENIDOS POR FALTAS ADMINISTRATIVAS</t>
  </si>
  <si>
    <t>DFA</t>
  </si>
  <si>
    <t>Detenidos por Faltas Administrativas</t>
  </si>
  <si>
    <t>PORCENTAJE DE QUEJAS EN CONTRA DEL ÓRGANO DE SEGURIDAD PÚBLICA / TRÁNSITO RESPECTO DEL TOTAL DE QUEJAS CONTRA EL AYUNTAMIENTO</t>
  </si>
  <si>
    <t>TQCOSP</t>
  </si>
  <si>
    <t>Total de Quejas Contra el Órgano de Seguridad Pública/Tránsito</t>
  </si>
  <si>
    <t>TQCA</t>
  </si>
  <si>
    <t>Total de Quejas contra el Ayuntamiento</t>
  </si>
  <si>
    <t>PERMANENCIA LABORAL DE POLICÍAS OPERATIVOS</t>
  </si>
  <si>
    <t>TAPPO</t>
  </si>
  <si>
    <t>Total de Años de Permanencia de los Policías Operativos</t>
  </si>
  <si>
    <t>NÚMERO SOLICITUDES DE SERVICIO VÍA C4 A POLICÍA MUNICIPAL POR CADA MIL HABITANTES</t>
  </si>
  <si>
    <t>NSSC4</t>
  </si>
  <si>
    <t>Número Solicitudes Servicio C4.</t>
  </si>
  <si>
    <t>REMUNERACIÓN PROMEDIO POR POLICÍA OPERATIVO</t>
  </si>
  <si>
    <t>NPO</t>
  </si>
  <si>
    <t>Nómina Policías Operativos</t>
  </si>
  <si>
    <t>THC</t>
  </si>
  <si>
    <t>Total de Homicidios Cometidos</t>
  </si>
  <si>
    <t>PORCENTAJE DE SOLICITUDES DE SERVICIO VÍA C4 A POLICÍA MUNICIPAL RELACIONADAS CON VIOLENCIA FAMILIAR Y DISPUTA VECINAL</t>
  </si>
  <si>
    <t>NSSC4F</t>
  </si>
  <si>
    <t>Número Solicitudes Servicio C4 Relacionadas con Violencia Familiar y Disputa Vecinal</t>
  </si>
  <si>
    <t>COORD. GENERAL DE PROTEC. CIVIL Y BOMBEROS</t>
  </si>
  <si>
    <t>TB</t>
  </si>
  <si>
    <t>Total de Bomberos</t>
  </si>
  <si>
    <t>NÚMERO DE INCENDIOS RELACIONADOS CON MUERTES POR CADA 100,000 HABITANTES</t>
  </si>
  <si>
    <t>NIRM</t>
  </si>
  <si>
    <t>Número de Incendios Relacionados con Muertes</t>
  </si>
  <si>
    <t>0.1 a 0.5</t>
  </si>
  <si>
    <t>TPOE</t>
  </si>
  <si>
    <t>TPOEAPE</t>
  </si>
  <si>
    <t>turismo</t>
  </si>
  <si>
    <t>urbanidad y planeación</t>
  </si>
  <si>
    <t>PROMEDIO DE HORAS PARA LA REALIZACIÓN DEL TRÁMITE DE LICENCIA PARA NEGOCIOS</t>
  </si>
  <si>
    <t>NHTLN</t>
  </si>
  <si>
    <t>Número de horas empleadas para el trámite de licencias para negocios</t>
  </si>
  <si>
    <t>NLNO</t>
  </si>
  <si>
    <t>Número de licencias para Negocios otorgadas</t>
  </si>
  <si>
    <t>PROMEDIO DE HORAS PARA LA REALIZACIÓN DEL TRÁMITE DE LA LICENCIA PARA CONSTRUCCIÓN DE UNA ADICIÓN (RESIDENCIAL O COMERCIAL)</t>
  </si>
  <si>
    <t>NHTPC</t>
  </si>
  <si>
    <t xml:space="preserve">Número de horas empleadas para el trámite de permisos de construcción de una adición </t>
  </si>
  <si>
    <t xml:space="preserve">51.5  a 110.6 horas </t>
  </si>
  <si>
    <t>NPCOA</t>
  </si>
  <si>
    <t>Número de permisos de construcción una adición otorgados</t>
  </si>
  <si>
    <t>INVERSIÓN EN PLANEACIÓN RESPECTO EGRESOS TOTALES</t>
  </si>
  <si>
    <t>IEP</t>
  </si>
  <si>
    <t>Inversión en Planeación</t>
  </si>
  <si>
    <t>PORCENTAJE DE ASENTAMIENTOS HUMANOS IRREGULARES EN ZONA URBANA</t>
  </si>
  <si>
    <t>AHZUI</t>
  </si>
  <si>
    <t>TAHZU</t>
  </si>
  <si>
    <t>recursos humanos</t>
  </si>
  <si>
    <t>EMPLEADOS MUNICIPALES POR CADA MIL HABITANTES</t>
  </si>
  <si>
    <t>CAPACITACIÓN A EMPLEADOS DE BASE</t>
  </si>
  <si>
    <t>THCEB</t>
  </si>
  <si>
    <t>Total de horas de capacitación a empleados de base</t>
  </si>
  <si>
    <t>TEBs</t>
  </si>
  <si>
    <t>CAPACITACIÓN A EMPLEADOS DE CONFIANZA</t>
  </si>
  <si>
    <t>THCEC</t>
  </si>
  <si>
    <t>TEC</t>
  </si>
  <si>
    <t>Total de empleados de confianza</t>
  </si>
  <si>
    <t>GNs</t>
  </si>
  <si>
    <t>Gasto de Nómina semestral</t>
  </si>
  <si>
    <t>RELACIÓN PORCENTUAL DEL COSTO DE PENSIONADOS Y JUBILADOS CONTRA EL GASTO DE NÓMINA</t>
  </si>
  <si>
    <t>CTPJ</t>
  </si>
  <si>
    <t>Costo Total de Pensionados y Jubilados</t>
  </si>
  <si>
    <t>GASTO EN NÓMINA CONTRA INGRESOS PROPIOS</t>
  </si>
  <si>
    <t>PORCENTAJE DE EMPLEADOS ADMINISTRATIVOS Y DIRECTIVOS CON COMPUTADORA</t>
  </si>
  <si>
    <t>EADC</t>
  </si>
  <si>
    <t>Empleados Municipales Administrativos y Directivos con Computadora.</t>
  </si>
  <si>
    <t>TEAD</t>
  </si>
  <si>
    <t>Total de Empleados Municipales Administrativos y Directivos.</t>
  </si>
  <si>
    <t>TPAAMV</t>
  </si>
  <si>
    <t>TPEAMV</t>
  </si>
  <si>
    <t>flota vehicular</t>
  </si>
  <si>
    <t>LITROS DE COMBUSTIBLE GASTADOS POR HABITANTE</t>
  </si>
  <si>
    <t>LTCG</t>
  </si>
  <si>
    <t>Litros de combustible Gastados</t>
  </si>
  <si>
    <t>GMUR</t>
  </si>
  <si>
    <t>Gasto en mantenimiento en unidades recolectoras de residuos sólidos del municipio</t>
  </si>
  <si>
    <t>TUR</t>
  </si>
  <si>
    <t>Total de unidades recolectoras del municipio</t>
  </si>
  <si>
    <t>ANTIGüEDAD DE VEHICULOS AUTOMOTORES  PROPIEDAD DEL MUNICIPIO</t>
  </si>
  <si>
    <t>TAAVA</t>
  </si>
  <si>
    <t>TVA</t>
  </si>
  <si>
    <t>COSTO PROMEDIO POR ACCIDENTE VIAL EN DONDE ESTÉ INVOLUCRADO UN VEHÍCULO DEL MUNICIPIO</t>
  </si>
  <si>
    <t>CAVVM</t>
  </si>
  <si>
    <t>Costo de Accidentes Viales por Vehículos Municipales</t>
  </si>
  <si>
    <t>AVVM</t>
  </si>
  <si>
    <t>Accidentes Viales Vehículos Municipales</t>
  </si>
  <si>
    <t>GASTO EN MANTENIMIENTO POR VEHICULO AUTOMOTOR PROPIEDAD DEL MUNICIPIO</t>
  </si>
  <si>
    <t>GMVAM</t>
  </si>
  <si>
    <t>Gasto en Mantenimiento en Vehículos Automotores Propiedad del Municipio</t>
  </si>
  <si>
    <t>Total de Vehículos Automotores Propiedad del Municipio</t>
  </si>
  <si>
    <t>grupos vulnerables</t>
  </si>
  <si>
    <t>TPADSEN</t>
  </si>
  <si>
    <t>TPADINT</t>
  </si>
  <si>
    <t>vivienda</t>
  </si>
  <si>
    <t xml:space="preserve">INVERSIÓN EN EL MANTENIMIENTO DEL ALUMBRADO PÚBLICO POR LUMINARIA </t>
  </si>
  <si>
    <t>Inversión Total de Mantenimiento de Alumbrado Público</t>
  </si>
  <si>
    <t>DIR. GENERAL DE ECOLOGÍA Y PROTECCIÓN AL MEDIO AMBIENTE</t>
  </si>
  <si>
    <t>PORCENTAJE DE ENERGÍA RENOVABLE EN EL CONSUMO FINAL TOTAL DE ENERGÍA</t>
  </si>
  <si>
    <t>KHFR</t>
  </si>
  <si>
    <t>TCKGM</t>
  </si>
  <si>
    <t>Kilovatio-Hora Consumidos por el Gobierno Municipal Provenientes de Fuentes de Energía Renovables</t>
  </si>
  <si>
    <t>Total de Kilovatio-Hora Consumidos del Gobierno Municipal</t>
  </si>
  <si>
    <t>NPAA</t>
  </si>
  <si>
    <t>Número de Personas Muertas, Desaparecidas y Afectadas Directamente Atribuido a Desastres por Agua</t>
  </si>
  <si>
    <t>NÚMERO DE PERSONASMUERTAS, DESAPARECIDAS Y AFECTADAS DIRECTAMENTE ATRIBUIDO A DESASTRES NATURALES POR CADA 100 MIL PERSONAS</t>
  </si>
  <si>
    <t>NPAN</t>
  </si>
  <si>
    <t>Número de Personas Muertas, Desaparecidas y Afectadas Directamente Atribuido a Desastres Naturales</t>
  </si>
  <si>
    <t>GASTOS PRIMARIOS DEL GOBIERNO EN PROPORCIÓN AL PRESUPUESTO APROBADO ORIGINALMENTE</t>
  </si>
  <si>
    <t>GP</t>
  </si>
  <si>
    <t>Gastos Primarios</t>
  </si>
  <si>
    <t>NPAES</t>
  </si>
  <si>
    <t>NÚMERO DE PERSONAS MUERTAS, DESAPARECIDAS Y AFECTADAS DIRECTAMENTE ATRIBUIDO A DESASTRES NATURALES, ECONÓMICOS Y SOCIALES POR CADA 100 MIL HABITANTES</t>
  </si>
  <si>
    <t>Número de Personas Muertas, Desaparecidas y Afectadas Directamente Atribuido a Desastres Económicos y Sociales</t>
  </si>
  <si>
    <t>PORCENTAJE DE PERSONAS QUE HAN SIDO VÍCTIMAS DE ACOSO FÍSICO O SEXUAL</t>
  </si>
  <si>
    <t>NSC4AF</t>
  </si>
  <si>
    <t>NSC4AS</t>
  </si>
  <si>
    <t>Número Solicitudes Servicio C4 Relacionadas con Acoso Sexual</t>
  </si>
  <si>
    <t>Número Solicitudes Servicio C4 Relacionadas con Acoso Físico</t>
  </si>
  <si>
    <t>MUERTES RELACIONADAS CON CONFLICTOS (VIOLENCIA) POR CADA 100 MIL HABITANTES</t>
  </si>
  <si>
    <t>NPMC</t>
  </si>
  <si>
    <t>Número de Personas Muertas Ocasionadas por Conflictos con Violencia</t>
  </si>
  <si>
    <t>PORCENTAJE DE LOS RECURSOS GENERADOS A NIVEL INTERNO QUE EL GOBIERNO ASIGNA DIRECTAMENTE A PROGRAMAS DE REDUCCIÓN DE LA POBREZA</t>
  </si>
  <si>
    <t>IARP</t>
  </si>
  <si>
    <t>Ingresos Propios Asignados a Reducción de Pobreza</t>
  </si>
  <si>
    <t>PORCENTAJE DE LOS GASTOS PÚBLICOS PERIÓDICOS Y DE CAPITAL QUE SE DEDICA A SECTORES QUE BENEFICIAN DE FORMA DESPROPORCIONADA A LAS MUJERES, LOS POBRES Y LOS GRUPOS VULNERABLES</t>
  </si>
  <si>
    <t>GCMPG</t>
  </si>
  <si>
    <t>GPMPG</t>
  </si>
  <si>
    <t>Gca</t>
  </si>
  <si>
    <t>GDC</t>
  </si>
  <si>
    <t xml:space="preserve">Gasto de Capital </t>
  </si>
  <si>
    <t>Gasto Corriente Anual</t>
  </si>
  <si>
    <t>Gasto de Capital Destinados a Mujeres, Pobres y Grupos Vulnerables</t>
  </si>
  <si>
    <t>Gasto Corriente Anual Destinados a Mujeres, Pobres y Grupos Vulnerables</t>
  </si>
  <si>
    <t>GASTO (PÚBLICO) PER CÁPITA DESTINADOS A LA PRESERVACIÓN, PROTECCIÓN Y CONSERVACIÓN DEL PATRIMONIO CULTURAL Y NATURAL</t>
  </si>
  <si>
    <t>GPC</t>
  </si>
  <si>
    <t>GPN</t>
  </si>
  <si>
    <t>Gasto en Patrimonio Cultural</t>
  </si>
  <si>
    <t>Gasto en Patrimonio Natural</t>
  </si>
  <si>
    <t>LICENCIAS PARA NEGOCIO OTORGADAS POR CADA MIL HABITANTES</t>
  </si>
  <si>
    <t>PORCENTAJE DE ESCAÑOS DEL AYUNTAMIENTO OCUPADOS POR MUJERES</t>
  </si>
  <si>
    <t>TEAM</t>
  </si>
  <si>
    <t>TEA</t>
  </si>
  <si>
    <t>Total de Escaños en el Ayuntamiento</t>
  </si>
  <si>
    <t>PORCENTAJE DE MUJERES EN CARGOS DIRECTIVOS EN EL GOBIERNO MUNICIPAL</t>
  </si>
  <si>
    <t>TCDM</t>
  </si>
  <si>
    <t>TCD</t>
  </si>
  <si>
    <t>Total de Cargos Directivos Ocupados por Mujeres</t>
  </si>
  <si>
    <t>GESTIÓN</t>
  </si>
  <si>
    <t>seguridad ciudadana</t>
  </si>
  <si>
    <t>transparencia</t>
  </si>
  <si>
    <t>CUATRIMESTRAL</t>
  </si>
  <si>
    <t>RREDHACT</t>
  </si>
  <si>
    <t>RREDHANT</t>
  </si>
  <si>
    <t>participación ciudadana</t>
  </si>
  <si>
    <t>PSSPP</t>
  </si>
  <si>
    <t xml:space="preserve">Población satisfecha con el servicio de la policía preventiva                                                          </t>
  </si>
  <si>
    <t>TCCCAE</t>
  </si>
  <si>
    <t>TCCCAPE</t>
  </si>
  <si>
    <t>Población total municipal</t>
  </si>
  <si>
    <t>NRCM</t>
  </si>
  <si>
    <t xml:space="preserve">Número de requerimientos cumplidos por el municipio                                                    </t>
  </si>
  <si>
    <t>TREL</t>
  </si>
  <si>
    <t xml:space="preserve"> Total de requerimientos establecidos legalmente</t>
  </si>
  <si>
    <t>servicios públicos</t>
  </si>
  <si>
    <t xml:space="preserve">Ingresos Propios Municipales </t>
  </si>
  <si>
    <t>DIR. GRAL. DE SALUD</t>
  </si>
  <si>
    <t>IMMUJER</t>
  </si>
  <si>
    <t>TMN8RC</t>
  </si>
  <si>
    <t xml:space="preserve">Total de mujeres y niñas desde 8 años recibieron capacitación                                              </t>
  </si>
  <si>
    <t>TMAPEEPE</t>
  </si>
  <si>
    <t xml:space="preserve">Total de mujeres atendidas en el programa empoderamiento económico en el periodo evaluado                                                               </t>
  </si>
  <si>
    <t>TMAPEEPPE</t>
  </si>
  <si>
    <t xml:space="preserve">Total de mujeres atendidas en el programa empoderamiento económico en el periodo previo al evaluado                                                               </t>
  </si>
  <si>
    <t>familias</t>
  </si>
  <si>
    <t>DIF</t>
  </si>
  <si>
    <t>TFAAE</t>
  </si>
  <si>
    <t>TFAAANT</t>
  </si>
  <si>
    <t>grupos étnicos</t>
  </si>
  <si>
    <t>TSRM</t>
  </si>
  <si>
    <t xml:space="preserve">Total de superficie reforestada por el municipio                                                       </t>
  </si>
  <si>
    <t>TSDM</t>
  </si>
  <si>
    <t>Total de superficie devastada en el municipio</t>
  </si>
  <si>
    <t>TPSMA</t>
  </si>
  <si>
    <t>TISTAE</t>
  </si>
  <si>
    <t>TVRSSACT</t>
  </si>
  <si>
    <t>TVRSSANT</t>
  </si>
  <si>
    <t>TIPPSTCAACT</t>
  </si>
  <si>
    <t>Total de de informadores, prestadores y promotores de servicios turísticos credencializados en el año actual</t>
  </si>
  <si>
    <t>TIPPSTCAANT</t>
  </si>
  <si>
    <t>Total de de informadores, prestadores y promotores de servicios turísticos credencializados en el año anterior</t>
  </si>
  <si>
    <t>EDGAEPACT</t>
  </si>
  <si>
    <t>EDGAEPANT</t>
  </si>
  <si>
    <t>PPEAM</t>
  </si>
  <si>
    <t>PPEAANT</t>
  </si>
  <si>
    <t>COSTO EN LA OPERACIÓN DEL ALUMBRADO PÚBLICO POR LUMINARIA</t>
  </si>
  <si>
    <t>66.5% a 97.0%</t>
  </si>
  <si>
    <t>59.0% - 86.7%</t>
  </si>
  <si>
    <t>ZU: Bueno, 32% a 80%; Aceptable, 3% a 24%; Deficiente, 9% a 39%; Malo, 0.02% a 20%</t>
  </si>
  <si>
    <t>1.4% - 7.4%</t>
  </si>
  <si>
    <t>45.3% -75.1%</t>
  </si>
  <si>
    <t>INGRESOS PROPIOS POR HABITANTE</t>
  </si>
  <si>
    <t>INGRESOS TOTALES POR HABITANTE</t>
  </si>
  <si>
    <t>24.3% - 44.0%</t>
  </si>
  <si>
    <t>POLICÍAS OPERATIVOS DE SEGURIDAD PÚBLICA POR CADA MIL HABITANTES</t>
  </si>
  <si>
    <t>1.0 a 1.6</t>
  </si>
  <si>
    <t>5.5 a 8.4</t>
  </si>
  <si>
    <t>0.9  a 11.1 horas</t>
  </si>
  <si>
    <t>2.3 a 13.5 horas</t>
  </si>
  <si>
    <t>GASTO EN NÓMINA POR EMPLEADO</t>
  </si>
  <si>
    <t>77.3% a 203.0%</t>
  </si>
  <si>
    <t>68% - 81%</t>
  </si>
  <si>
    <t>2.7 a 6.0</t>
  </si>
  <si>
    <t>GASTO EN MANTENIMIENTO POR UNIDAD RECOLECTORA DE RESIDUOS SÓLIDOS PROPIEDAD DEL MUNICIPIO</t>
  </si>
  <si>
    <t>$48,918 a $145,911</t>
  </si>
  <si>
    <t>TDM</t>
  </si>
  <si>
    <t>PORCENTAJE DE PROCEDIMIENTO JURÍDICOS DEFENDIDOS QUE REPRESENTAN UN RIESGO PARA LOS INTERÉSES DE LA ADMINISTRACIÓN PÚBLICA</t>
  </si>
  <si>
    <t xml:space="preserve">Total de procedimientos jurídicos defendidos que representan un riesgo para los interéses de la administración pública </t>
  </si>
  <si>
    <t xml:space="preserve">Total de procedimientos jurídicos </t>
  </si>
  <si>
    <t>TPJDRRIAP</t>
  </si>
  <si>
    <t>TPJ</t>
  </si>
  <si>
    <t>PORCENTAJE DE DOCUMENTOS DE LA DIRECCIÓN TÉCNICA DE CABILDO DIGITALIZADOS</t>
  </si>
  <si>
    <t xml:space="preserve">Total de documentos de la dirección técnica de cabildo digitalizados      </t>
  </si>
  <si>
    <t>TDDTCD</t>
  </si>
  <si>
    <t>TDDTCA</t>
  </si>
  <si>
    <t>Total de bienes muebles del municipio</t>
  </si>
  <si>
    <t>TBMM</t>
  </si>
  <si>
    <t>PORCENTAJE DE COMISARÍAS Y DELEGACIONES ATENDIDAS</t>
  </si>
  <si>
    <t xml:space="preserve">Total de comisarías y delegaciones atendidas     </t>
  </si>
  <si>
    <t>Total de comisarías y delegaciones en el municipio</t>
  </si>
  <si>
    <t>TCDA</t>
  </si>
  <si>
    <t>VARIACIÓN PORCENTUAL DE EMPLEADOS MUNICIPALES</t>
  </si>
  <si>
    <t>TEMPACT</t>
  </si>
  <si>
    <t>TEMPANT</t>
  </si>
  <si>
    <t>PORCENTAJE DE LUMINARIAS REHABILITADAS EN EL PERIODO</t>
  </si>
  <si>
    <t xml:space="preserve">Número de luminarias del municipio rehabilitadas  </t>
  </si>
  <si>
    <t>NLMREHAB</t>
  </si>
  <si>
    <t>PPPANT</t>
  </si>
  <si>
    <t>PORCENTAJE DE COLECTORES/ATARJEAS REHABILITADAS</t>
  </si>
  <si>
    <t xml:space="preserve">Número de colectores/atarjeas rehabilitadas    </t>
  </si>
  <si>
    <t>Número de colectores/atarjeas programadas</t>
  </si>
  <si>
    <t>NCAREHAB</t>
  </si>
  <si>
    <t>NCAPROG</t>
  </si>
  <si>
    <t xml:space="preserve">Número de obras de infraestructura civil realizadas  </t>
  </si>
  <si>
    <t>Número de obras de infraestructura civil  programadas</t>
  </si>
  <si>
    <t>NOICR</t>
  </si>
  <si>
    <t>NOICPROG</t>
  </si>
  <si>
    <t>PROMEDIO DE OBRAS DE INFRAESTRUCTURA CIVIL REALIZADAS</t>
  </si>
  <si>
    <t xml:space="preserve">Total de procedimientos quirúrgicos realizados en el periodo actual   </t>
  </si>
  <si>
    <t xml:space="preserve">Total de procedimientos quirúrgicos realizados en el periodo anterior    </t>
  </si>
  <si>
    <t>TPQRPACT</t>
  </si>
  <si>
    <t>TPQRPANT</t>
  </si>
  <si>
    <t xml:space="preserve">Total de servicios de adopción y reintegración familiar otorgados en el periodo actual       </t>
  </si>
  <si>
    <t>Total de servicios de adopción y reintegración familiar otorgados en el periodo anterior</t>
  </si>
  <si>
    <t>TSARFOPACT</t>
  </si>
  <si>
    <t>TSARFOPANT</t>
  </si>
  <si>
    <t xml:space="preserve">Total de denuncias ambientales atendidas en el periodo        </t>
  </si>
  <si>
    <t>Total de denuncias ambientales recibidas</t>
  </si>
  <si>
    <t>PORCENTAJE DE DENUNCIAS AMBIENTALES ATENDIDAS EN EL PERIODO</t>
  </si>
  <si>
    <t>TDAAP</t>
  </si>
  <si>
    <t>TDAR</t>
  </si>
  <si>
    <t>TTRSMEAANT</t>
  </si>
  <si>
    <t>TTRSMEAACT</t>
  </si>
  <si>
    <t>VARIACIÓN PORCENTUAL DE VISITAS EN REDES SOCIALES DE LA OFERTA TURÍSTICA</t>
  </si>
  <si>
    <t>PORCENTAJE DE LA POBLACIÓN QUE IDENTIFICA A LA POLICÍA PREVENTIVA MUNICIPAL COMO UNA AUTORIDAD QUE LE INSPIRA CONFIANZA</t>
  </si>
  <si>
    <t>CUMPLIMIENTO DE OBLIGACIONES DE TRANSPARENCIA</t>
  </si>
  <si>
    <t>INVERSIÓN PER CÁPITA EN SALUD</t>
  </si>
  <si>
    <t>PORCENTAJE DE LA SUPERFICIE REFORESTADA</t>
  </si>
  <si>
    <t>SRÍA. GENERAL/CAPAMA</t>
  </si>
  <si>
    <t>Gasto en Capítulo 20000.</t>
  </si>
  <si>
    <t>PORCENTAJE DE BIENES MUEBLES REGISTRADOS CON TÍTULO DE PROPIEDAD</t>
  </si>
  <si>
    <t>Total de bienes muebles registrados con título de propiedad</t>
  </si>
  <si>
    <t>TBMRTP</t>
  </si>
  <si>
    <t>NOMBRE DEL INDICADOR</t>
  </si>
  <si>
    <t>Total del presupuesto asignado a acciones de bienestar en la vivienda</t>
  </si>
  <si>
    <t>Total del presupuesto ejercido para acciones de bienestar en la vivienda</t>
  </si>
  <si>
    <t>Total del presupuesto ejercido en acciones de bienestar en la educación</t>
  </si>
  <si>
    <t>Total del presupuesto asignado a acciones de bienestar en la educación</t>
  </si>
  <si>
    <t>TPEABE</t>
  </si>
  <si>
    <t>TPAABE</t>
  </si>
  <si>
    <t>Total del presupuesto ejercido para acciones de cultura incluyente</t>
  </si>
  <si>
    <t>Total del presupuesto asignado a acciones de cultura incluyente</t>
  </si>
  <si>
    <t>TPAACI</t>
  </si>
  <si>
    <t>TPEACI</t>
  </si>
  <si>
    <t>Total del presupuesto ejercido para acciones de activación física y deporte</t>
  </si>
  <si>
    <t>TPEAAFD</t>
  </si>
  <si>
    <t>Total del presupuesto asignado a acciones de activación física y deporte</t>
  </si>
  <si>
    <t>TPAAAFD</t>
  </si>
  <si>
    <t>NÚMERO DE PERSONAS MUERTAS, DESAPARECIDAS Y AFECTADAS DIRECTAMENTE ATRIBUIDO A DESASTRES POR AGUA POR CADA 100 MIL PERSONAS</t>
  </si>
  <si>
    <t>TASA DE VARIACIÓN PORCENTUAL DE COMITÉS VECINALES INSTALADOS</t>
  </si>
  <si>
    <t>Total de comités vecinales instalados en periodo evaluado</t>
  </si>
  <si>
    <t>TCVICOLAC</t>
  </si>
  <si>
    <t>TCVILOCAN</t>
  </si>
  <si>
    <t>TASA DE HOMICIDIOS POR CADA 100 MIL HABITANTES</t>
  </si>
  <si>
    <t>ESTRATEGIA</t>
  </si>
  <si>
    <t>ÁREA ESPECÍFICA</t>
  </si>
  <si>
    <t>DIMENSIÓN</t>
  </si>
  <si>
    <t>RANGO DEL INDICADOR</t>
  </si>
  <si>
    <t>MÉTODO DE CÁLCULO</t>
  </si>
  <si>
    <t>UNIDAD DE MEDIDA DEL INDICADOR</t>
  </si>
  <si>
    <t>UNIDAD DE MEDIDA DE LA VARIABLE</t>
  </si>
  <si>
    <t>legalidad y derechos humanos</t>
  </si>
  <si>
    <t>POR DEFINIRSE</t>
  </si>
  <si>
    <t>PORCENTAJE</t>
  </si>
  <si>
    <t>Bienes muebles</t>
  </si>
  <si>
    <t>(Total de bienes muebles registrados con título de propiedad/Total de bienes muebles del municipio)*100</t>
  </si>
  <si>
    <t>(Total de bienes muebles registrados con título de propiedad/Total de bienes muebles del municipio)*101</t>
  </si>
  <si>
    <t>PP</t>
  </si>
  <si>
    <t>DIRECCIÓN TÉCNICA Y ADMINISTRATIVA DE CABILDO</t>
  </si>
  <si>
    <t xml:space="preserve">Total de documentos de la Dirección Técnica de cabildo archivados </t>
  </si>
  <si>
    <t>Documentos</t>
  </si>
  <si>
    <t>DIRECCIÓN DE ASUNTOS JURÍDICOS</t>
  </si>
  <si>
    <t>ESTRATEGICO</t>
  </si>
  <si>
    <t>TASA DE VARIACIÓN DE RECOMENDACIONES ATENDIDAS POR CONCEPTO DE DERECHOS HUMANOS</t>
  </si>
  <si>
    <t>Número de recomendaciones emitido por Derechos Humanos del año actual</t>
  </si>
  <si>
    <t>Recomendaciones</t>
  </si>
  <si>
    <t>Número de recomendaciones emitido por Derechos Humanos del periodo anterior al evaluado</t>
  </si>
  <si>
    <t>(Total de documentos de la dirección técnica de cabildo digitalizados     /Total de documentos de la Dirección Técnica de cabildo archivados)</t>
  </si>
  <si>
    <t>((Número de recomendaciones emitido por Derechos Humanos del año actual-Número de recomendaciones emitido por Derechos Humanos del periodo anterior al evaluado)/Número de recomendaciones emitido por Derechos Humanos del año actual)*100</t>
  </si>
  <si>
    <t>((Número de recomendaciones emitido por Derechos Humanos del año actual-Número de recomendaciones emitido por Derechos Humanos del periodo anterior al evaluado)/Número de recomendaciones emitido por Derechos Humanos del año actual)*101</t>
  </si>
  <si>
    <t>DIRECCIÓN DE GOBERNACIÓN</t>
  </si>
  <si>
    <t>Comisarías y delegaciones</t>
  </si>
  <si>
    <t>(Total de comisarías y delegaciones atendidas  /Total de comisarías y delegaciones en el municipio)*100</t>
  </si>
  <si>
    <t>(Total de comisarías y delegaciones atendidas  /Total de comisarías y delegaciones en el municipio)*101</t>
  </si>
  <si>
    <t>Juicios</t>
  </si>
  <si>
    <t>Total de Juicios Resueltos/Total de Juicios en Proceso</t>
  </si>
  <si>
    <t>TASA DE VARIACIÓN DE MANIFESTACIONES ATENDIDAS DE COMPETENCIA MUNICIPAL</t>
  </si>
  <si>
    <t>TMCMPACT</t>
  </si>
  <si>
    <t>Total de manifestaciones de competencia municipal atendidas en el periodo evaluado</t>
  </si>
  <si>
    <t>Manifestaciones</t>
  </si>
  <si>
    <t>TMCMPANT</t>
  </si>
  <si>
    <t xml:space="preserve">Total de manifestaciones de competencia municipal periodo anterior al evaluado                           </t>
  </si>
  <si>
    <t>Procedimientos</t>
  </si>
  <si>
    <t>AÑOS</t>
  </si>
  <si>
    <t>Años</t>
  </si>
  <si>
    <t>VARIACIÓN PORCENTUAL DEL MARCO LEGAL EXISTENTE</t>
  </si>
  <si>
    <t>PRAPACT</t>
  </si>
  <si>
    <t xml:space="preserve">Porcentaje de reglamentos actualizados en el periodo actual  </t>
  </si>
  <si>
    <t>Porcentaje</t>
  </si>
  <si>
    <t>PRAPANT</t>
  </si>
  <si>
    <t xml:space="preserve">                                                                Porcentaje de reglamentos actualizados en el periodo anterior</t>
  </si>
  <si>
    <t>Reglamentos</t>
  </si>
  <si>
    <t>(Total de manifestaciones de competencia municipal atendidas en el periodo evaluado-Total de manifestaciones de competencia municipal periodo anterior al evaluado)/Total de manifestaciones de competencia municipal atendidas en el periodo evaluado)*100</t>
  </si>
  <si>
    <t>(Total de procedimientos jurídicos defendidos que representan un riesgo para los interéses de la administración pública /Total de procedimientos jurídicos)*100</t>
  </si>
  <si>
    <t>Total de Años de Vigencia de Reglamentos/Total de Reglamentos</t>
  </si>
  <si>
    <t>((Total de Reglamentos Aprobados para Actualización+Total de Reglamentos Aprobados para Nueva Creación)/(Total de Reglamentos Propuestos para Actualización en el Periodo+Total de Reglamentos Propuestos para Nueva Creación en el Periodo)) *100</t>
  </si>
  <si>
    <t>DIRECCIÓN DE PLANEACIÓN</t>
  </si>
  <si>
    <t>VARIACIÓN PORCENTUAL DE LA PERCEPCIÓN DEL DESEMPEÑO GUBERNAMENTAL EN EL PERIODO EVALUADO</t>
  </si>
  <si>
    <t>PEPANT</t>
  </si>
  <si>
    <t>PEPEV</t>
  </si>
  <si>
    <t>DIRECCIÓN DE ASUNTOS VECINALES Y CAMPESINOS</t>
  </si>
  <si>
    <t>Comités</t>
  </si>
  <si>
    <t>Total de comités vecinales instalados en el periodo anterior al evaluado</t>
  </si>
  <si>
    <t>(Total de comités vecinales instalados en periodo evaluado-Total de comités vecinales instalados en el periodo anterior al evaluado)/Total de comités vecinales instalados en periodo evaluado)*100</t>
  </si>
  <si>
    <t>DIRECCIÓN DE PROGRAMACIÓN Y CONTROL PRESUPUESTAL</t>
  </si>
  <si>
    <t>PESOS</t>
  </si>
  <si>
    <t>Pesos</t>
  </si>
  <si>
    <t>Policías</t>
  </si>
  <si>
    <t>Policías operativos</t>
  </si>
  <si>
    <t>Habitantes</t>
  </si>
  <si>
    <t>Vehículos</t>
  </si>
  <si>
    <t>POLICÍA VIAL</t>
  </si>
  <si>
    <t>74.3% a 89.0%</t>
  </si>
  <si>
    <t>Detenidos</t>
  </si>
  <si>
    <t>$2,155 a $34,478</t>
  </si>
  <si>
    <t>11.9 a 14.2</t>
  </si>
  <si>
    <t>PERSONAS</t>
  </si>
  <si>
    <t>Personas</t>
  </si>
  <si>
    <t>COORDINACIÓN ADMINISTRATIVA</t>
  </si>
  <si>
    <t>$197,889 a $262,297</t>
  </si>
  <si>
    <t>0 a 3.1%</t>
  </si>
  <si>
    <t>Solicitudes</t>
  </si>
  <si>
    <t>45.7 a 120.1</t>
  </si>
  <si>
    <t>SOLICITUDES DE SERVICIO</t>
  </si>
  <si>
    <t>12.7% a 29.5%</t>
  </si>
  <si>
    <t>Seguridad ciudadana</t>
  </si>
  <si>
    <t>PMspp</t>
  </si>
  <si>
    <t>Población Muestra servicio de la policía preventiva</t>
  </si>
  <si>
    <t>CONTRALORÍA GENERAL</t>
  </si>
  <si>
    <t>DIR. DE CONTROL INTERNO</t>
  </si>
  <si>
    <t>Quejas</t>
  </si>
  <si>
    <t>7.0 a 9.6</t>
  </si>
  <si>
    <t>6.1 a 20.1</t>
  </si>
  <si>
    <t>DETENIDOS</t>
  </si>
  <si>
    <t>11.2 a 13.4</t>
  </si>
  <si>
    <t>HOMICIDIOS DOLOSOS</t>
  </si>
  <si>
    <t>Homicidios</t>
  </si>
  <si>
    <t>POLICÍAS OPERATIVOS</t>
  </si>
  <si>
    <t>31% a 68%</t>
  </si>
  <si>
    <t>(Detenidos por Faltas Administrativas / Total de Detenidos) x 100</t>
  </si>
  <si>
    <t>Inversión en Programas de Prevención/ (Población Total Municipal / 1,000)</t>
  </si>
  <si>
    <t>Costo del Órgano de Seguridad Pública/Tránsito/Población Total Municipal</t>
  </si>
  <si>
    <t>((Número Solicitudes Servicio C4 Relacionadas con Acoso Físico+Número Solicitudes Servicio C4 Relacionadas con Acoso Sexual)/Número Solicitudes Servicio C4)*100</t>
  </si>
  <si>
    <t>(Número Solicitudes Servicio C4 Relacionadas con Violencia Familiar y Disputa Vecinal/Número Solicitudes Servicio C4) x 100</t>
  </si>
  <si>
    <t>(Población satisfecha con el servicio de la policía preventiva / Población Muestra servicio de la policía preventiva)*100</t>
  </si>
  <si>
    <t>Número Solicitudes Servicio C4 / (Población Total Municipal / 1,000)</t>
  </si>
  <si>
    <t>Número de Personas Muertas Ocasionadas por Conflictos con Violencia/(Población Total Municipal/100,000)</t>
  </si>
  <si>
    <t>Nómina Policías Operativos/Total de Policías Operativos</t>
  </si>
  <si>
    <t>Total de Años de Permanencia de los Policías Operativos/Total de Policías Operativos</t>
  </si>
  <si>
    <t>Total de Detenidos / (Población Total Municipal / 1,000)</t>
  </si>
  <si>
    <t>Total de Policías Operativos / (Población Total Municipal/ 1,000)</t>
  </si>
  <si>
    <t>Total de Homicidios Cometidos/(Población Total Municipal/100,000)</t>
  </si>
  <si>
    <t>Total de Quejas Contra el Órgano de Seguridad Pública/Tránsito / Total de Quejas contra el Ayuntamiento) x 100</t>
  </si>
  <si>
    <t>ambientales</t>
  </si>
  <si>
    <t>DIR. DE PROTECCIÓN CIVIL</t>
  </si>
  <si>
    <t xml:space="preserve">GESTIÓN </t>
  </si>
  <si>
    <t>0.0 - 0.1</t>
  </si>
  <si>
    <t>DIR. DE BOMBEROS</t>
  </si>
  <si>
    <t>INCENDIOS</t>
  </si>
  <si>
    <t>Incendios</t>
  </si>
  <si>
    <t>0 a 0.3%</t>
  </si>
  <si>
    <t>0.0 a 0.1</t>
  </si>
  <si>
    <t>COORDINACIÓN GENERAL DE PROTECCIÓN CIVIL Y BOMBEROS</t>
  </si>
  <si>
    <t>14.2 a 15.9</t>
  </si>
  <si>
    <t>NÚMERO DE BOMBEROS POR CADA 100,000 HABITANTES</t>
  </si>
  <si>
    <t>BOMBEROS</t>
  </si>
  <si>
    <t>Bomberos</t>
  </si>
  <si>
    <t>Número de Incendios Relacionados con Muertes / (Población Total Municipal/100,000)</t>
  </si>
  <si>
    <t>Número de Personas Muertas, Desaparecidas y Afectadas Directamente Atribuido a Desastres por Agua/(Población Total Municipal/100,000)</t>
  </si>
  <si>
    <t>1 a 0.3%</t>
  </si>
  <si>
    <t>2 a 0.3%</t>
  </si>
  <si>
    <t>((Número de Personas Muertas, Desaparecidas y Afectadas Directamente Atribuido a Desastres Naturales+Número de Personas Muertas, Desaparecidas y Afectadas Directamente Atribuido a Desastres Económicos y Sociales)/(Población Total Municipal/100,000))</t>
  </si>
  <si>
    <t>Número de Personas Muertas, Desaparecidas y Afectadas Directamente Atribuido a Desastres Naturales/(Población Total Municipal/100,000)</t>
  </si>
  <si>
    <t>Total de Bomberos / (Población Total Municipal/100,000)</t>
  </si>
  <si>
    <t>0%  -  3.6%</t>
  </si>
  <si>
    <t>DIRECCIÓN DE OBRAS PÚBLICAS</t>
  </si>
  <si>
    <t>$1.00  -  $4.94</t>
  </si>
  <si>
    <t>2.0  -  4.4</t>
  </si>
  <si>
    <t>KILÓMETROS</t>
  </si>
  <si>
    <t>Kilómetros</t>
  </si>
  <si>
    <t>74.7%  - 82.1%</t>
  </si>
  <si>
    <t>Metros cuadrados</t>
  </si>
  <si>
    <t>Accidentes</t>
  </si>
  <si>
    <t>(Inversión en Movilidad Alternativa/Inversión en Infraestructura) x 100</t>
  </si>
  <si>
    <t>(Inversión en Mantenimiento Vialidades Asfaltadas Zona Urbana+IInversión en Mantenimiento Vialidades Asfaltadas Zona Rural) / Metros Cuadratos Totales de Vialidades Asfaltadas en el Municipio</t>
  </si>
  <si>
    <t>Kilómetros de Ciclovías/(Población Total Municipal/100,000)</t>
  </si>
  <si>
    <t>Kilómetros del Sistema de Transporte Público Colectivo/(PTM/100,000)</t>
  </si>
  <si>
    <t>(Metros Cuadrados Totales de Vialidades de Concreto Hidráulico en el Municipio+Metros Cuadratos Totales de Vialidades Asfaltadas en el Municipio) /Total de Metros Cuadrados de Vialidades en el Municipio</t>
  </si>
  <si>
    <t>0.36  -  0.53</t>
  </si>
  <si>
    <t>VEHICULOS</t>
  </si>
  <si>
    <t>DIRECCIÓN DE DESARROLLO URBANO Y VIVIENDA</t>
  </si>
  <si>
    <t>Escuelas</t>
  </si>
  <si>
    <t>0.06  -  0.23</t>
  </si>
  <si>
    <t>INFRACCIONES</t>
  </si>
  <si>
    <t>Infracciones</t>
  </si>
  <si>
    <t>Vialidades</t>
  </si>
  <si>
    <t>(Parque Vehicular/Población Total Municipal)</t>
  </si>
  <si>
    <t>Total de Infracciones/Parque Vehicular</t>
  </si>
  <si>
    <t>2.5.</t>
  </si>
  <si>
    <t>35.2  -  80.2</t>
  </si>
  <si>
    <t>ACCIDENTES VIALES</t>
  </si>
  <si>
    <t>2.1%  -  4.7%</t>
  </si>
  <si>
    <t>5.9%  -  19.2%</t>
  </si>
  <si>
    <t>19.4%  -  24.5%</t>
  </si>
  <si>
    <t>1.0  -  6.0</t>
  </si>
  <si>
    <t>FALLECIMIENTOS</t>
  </si>
  <si>
    <t>Fallecimientos</t>
  </si>
  <si>
    <t>Accidentes Viales/ (Población Total Municipal / 10,000)</t>
  </si>
  <si>
    <t>(Accidentes Viales con Involucramiento del Peatón y Ciclista/Accidentes Viales) x100</t>
  </si>
  <si>
    <t>(Accidentes Viales Ocasionados por Transporte Público Urbano y Metropolitano/ Accidentes Viales) x 100</t>
  </si>
  <si>
    <t>(Inversión en Movilidad Alternativa/Inversión en Movilidad Tradicional) x 100</t>
  </si>
  <si>
    <t>Total Fallecimientos por Accidentes Viales/ (Población Total Municipal/100,000)</t>
  </si>
  <si>
    <t>$2,614 a $13,953</t>
  </si>
  <si>
    <t>DIRECCIÓN DE CONTABILIDAD</t>
  </si>
  <si>
    <t>40.6% a 63.2%</t>
  </si>
  <si>
    <t>20.8% a 30.9%</t>
  </si>
  <si>
    <t>DIRECCIÓN DE EGRESOS</t>
  </si>
  <si>
    <t>77.9% a 193.4%</t>
  </si>
  <si>
    <t>DIRECCIÓN DE RECURSOS MATERIALES</t>
  </si>
  <si>
    <t>$21,138 a $49,809</t>
  </si>
  <si>
    <t>LITROS</t>
  </si>
  <si>
    <t>Litros</t>
  </si>
  <si>
    <t>5.6 a 7.7</t>
  </si>
  <si>
    <t>Total de años de antigüedad de vehículos automotores propiedad del municipio. (sumatoria de los años comprendidos entre el año de la fecha de fabricación de cada vehículo automotor propiedad del municipio. Se contabilizarán los años y sus fracciones)</t>
  </si>
  <si>
    <t>DIRECCIÓN DE SANEAMIENTO BÁSICO</t>
  </si>
  <si>
    <t>DIR. DE SANEAMIENTO BÁSICO</t>
  </si>
  <si>
    <t>Unidades recolectoras</t>
  </si>
  <si>
    <t>(Costo de Accidentes Viales por Vehículos Municipales/Accidentes Viales Vehículos Municipales)</t>
  </si>
  <si>
    <t>(Consumo Eléctrico en Instalaciones Municipales/Ingresos Propios Municipales ) x 100</t>
  </si>
  <si>
    <t>(Gasto en Conceptos Contables 2600 y 2900./Gasto en Capítulo 20000.) x100</t>
  </si>
  <si>
    <t>(Gasto en Concepto Contable 3500./Gasto en Capítulo 3000.) x 100</t>
  </si>
  <si>
    <t>(Gasto administrativo anual/Ingresos Propios Municipales ) x 100</t>
  </si>
  <si>
    <t>(Gasto administrativo semestral/Gasto total del municipio) x 100</t>
  </si>
  <si>
    <t>Gasto en mantenimiento en unidades recolectoras de residuos sólidos del municipio/Total de unidades recolectoras del municipio</t>
  </si>
  <si>
    <t>Gasto en Mantenimiento en Vehículos Automotores Propiedad del Municipio/Total de Vehículos Automotores Propiedad del Municipio</t>
  </si>
  <si>
    <t>Litros de combustible Gastados/Población Total Municipal</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</si>
  <si>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</si>
  <si>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7.9% a 8.4%</t>
  </si>
  <si>
    <t>DIR. CATASTRO</t>
  </si>
  <si>
    <t>45.8% a 72.2%</t>
  </si>
  <si>
    <t>$727  -  $2,524</t>
  </si>
  <si>
    <t>0.4% a 1.4%</t>
  </si>
  <si>
    <t>0.80 a 1.44</t>
  </si>
  <si>
    <t>96.8% PROMEDIO</t>
  </si>
  <si>
    <t>GASTOS</t>
  </si>
  <si>
    <t>DIRECCIÓN DE INGRESOS</t>
  </si>
  <si>
    <t>48.2%  -  75.1%</t>
  </si>
  <si>
    <t>$2661  -  $5,140</t>
  </si>
  <si>
    <t>48.1% a 75.1%</t>
  </si>
  <si>
    <t>VECES EL TAMAÑO DE LOS RECURSOS</t>
  </si>
  <si>
    <t>14.6% a 19.6%</t>
  </si>
  <si>
    <t>(ADEFAS/Ingresos Totales) x 100</t>
  </si>
  <si>
    <t>(Cuentas Cobradas por Impuesto Predial/Cuentas Totales de Impuesto Predial) x 100</t>
  </si>
  <si>
    <t>Ingresos propios municipales/Población Total Municipal</t>
  </si>
  <si>
    <t>Deuda Total/Ingresos propios municipales</t>
  </si>
  <si>
    <t>(Inversión en Planeación/ Egresos Totales) x 100</t>
  </si>
  <si>
    <t>((Gasto Corriente Anual Destinados a Mujeres, Pobres y Grupos Vulnerables+Gasto de Capital Destinados a Mujeres, Pobres y Grupos Vulnerables)/(Gasto Corriente Anual+Gasto de Capital ))*100</t>
  </si>
  <si>
    <t>0.80-1.44</t>
  </si>
  <si>
    <t>(Ingresos Propios Municipales+Participaciones Federales Semestrales)/Gasto Corriente Semestral</t>
  </si>
  <si>
    <t>(Gastos Primarios/Ingresos Presupuestados)*100</t>
  </si>
  <si>
    <t>(Gasto en Patrimonio Cultural+Gasto en Patrimonio Natural)/Población Total Municipal</t>
  </si>
  <si>
    <t>Gna</t>
  </si>
  <si>
    <t>Gasto de Nómina anual</t>
  </si>
  <si>
    <t>(Gasto de Nómina anual/Ingresos propios municipales)*100</t>
  </si>
  <si>
    <t>(Ingresos Recaudados por Impuestos Predial/Monto Facturable por Impuesto Predial) x 100</t>
  </si>
  <si>
    <t>(Ingresos Totales/Población Total Municipal)</t>
  </si>
  <si>
    <t>(Recursos del Ramo 33 Ejercidos/Ingresos Totales)100</t>
  </si>
  <si>
    <t>DIRECCIÓN DE RECURSOS HUMANOS</t>
  </si>
  <si>
    <t>3.8% a 9.0%</t>
  </si>
  <si>
    <t>DIRECCIÓN DE INFORMATICA</t>
  </si>
  <si>
    <t>Empleados</t>
  </si>
  <si>
    <t>$68,689 a $118,044</t>
  </si>
  <si>
    <t>0 a 28%</t>
  </si>
  <si>
    <t xml:space="preserve">Total de Cargos Directivos </t>
  </si>
  <si>
    <t>Cargos Directivos</t>
  </si>
  <si>
    <t>0 a 49%</t>
  </si>
  <si>
    <t>Escaños</t>
  </si>
  <si>
    <t>Total de Escaños en el Ayuntamiento ocupados por Mujeres</t>
  </si>
  <si>
    <t>HORAS</t>
  </si>
  <si>
    <t>Total de personal de base semestral</t>
  </si>
  <si>
    <t>DIRECCIÓN GENERAL DE CAPAMA</t>
  </si>
  <si>
    <t>EMPLEADOS</t>
  </si>
  <si>
    <t xml:space="preserve">Total de empleados (as) municipales  </t>
  </si>
  <si>
    <t>(Costo Total de Pensionados y Jubilados/Gasto de Nómina anual)*100</t>
  </si>
  <si>
    <t xml:space="preserve">Gasto de Nómina semestral/Total de empleados (as) municipales  </t>
  </si>
  <si>
    <t>Total de Escaños en el Ayuntamiento ocupados por Mujeres/Total de Escaños en el Ayuntamiento</t>
  </si>
  <si>
    <t>Horas</t>
  </si>
  <si>
    <t>TotaldeHorasdeCapacitaciónaEmpleadosdeBase/Total de personal de base semestral</t>
  </si>
  <si>
    <t>Total de Horas de Capacitación a Empleados de Confianza/Total de empleados de confianza</t>
  </si>
  <si>
    <t>Total de empleados (as) municipales/(Población Total Municipal/100)</t>
  </si>
  <si>
    <t>Total de empleados municipales en el periodo actual</t>
  </si>
  <si>
    <t xml:space="preserve">Total de empleados municipales en el periodo anterior </t>
  </si>
  <si>
    <t>((Total de empleados municipales en el periodo actual-Total de empleados municipales en el periodo anterior )/Total de empleados municipales en el periodo actual)*100</t>
  </si>
  <si>
    <t>agua y drenaje</t>
  </si>
  <si>
    <t>Viviendas</t>
  </si>
  <si>
    <t>residuos sólidos</t>
  </si>
  <si>
    <t xml:space="preserve">4.4 a 9.9 </t>
  </si>
  <si>
    <t>PR1+PR2+PR3+PR4+PR5+PR6+PR7+PR8+PR9+PR10</t>
  </si>
  <si>
    <t>PUNTOS CUMPLIDOS (ESCALA 0 A 10)</t>
  </si>
  <si>
    <t>El relleno cumple con el punto 7.1 de la NOM-083-2003 relativo a que
el relleno debe contar con una barrera geológica natural o equivalente
a un espesor de un metro y un coeficiente de conductividad hidráulica
de al menos 1x10 cm/seg sobre una zona destinada al
establecimiento de las celdas de disposición final, o bien, garantizarla
con un sistema de impermeabilización equivalente.</t>
  </si>
  <si>
    <t>El relleno cumple con el punto 7.2 de la NOM-083-2003 relativo a que
se garantiza la extracción, captación, conducción y control del biogás
generado en el sitio de disposición final.</t>
  </si>
  <si>
    <t>El relleno cumple con el punto 7.3 de la NOM-083-2003 que indica
que debe construirse un sistema que garantice la captación y
extracción del lixiviado generado en el sitio de disposición final.</t>
  </si>
  <si>
    <t>El relleno cumple con el punto 7.4 de la NOM-083-2003 que indica
que debe existir un drenaje pluvial para el desvío de escurrimientos
pluviales y el desalojo del agua de lluvia, minimizando de esta forma
su infiltración a las celdas</t>
  </si>
  <si>
    <t>El relleno cumple con el punto 7.7 de la NOM-083-2003 el cual indica
que se debe controlar la dispersión de materiales ligeros, la fauna
nociva y la infiltración pluvial. Además los residuos deben ser
cubiertos en forma continua y dentro de un lapso menor a 24 horas
posteriores a su depósito</t>
  </si>
  <si>
    <t>El relleno cumple con las especificaciones citadas en los puntos del
6.1.1 al 6.1.7 de la NOM-083-2003, referidas a las restricciones para
la ubicación del sitio</t>
  </si>
  <si>
    <t>El relleno posee los estudios geológicos (punto 6.2.1) e hidrológicos
(punto 6.2.2) que marca la NOM-083-2003.</t>
  </si>
  <si>
    <t>El relleno posee los estudios topográfico, geotécnico y de evaluación
geológica definidos en el punto 6.3 (incisos a, b y c, respectivamente)
que marca la NOM-083-2003</t>
  </si>
  <si>
    <t xml:space="preserve">El terreno donde se ubica el relleno sanitario no presenta ningún
problema legal respecto a la propiedad del mismo </t>
  </si>
  <si>
    <t>$221 a $398</t>
  </si>
  <si>
    <t>POR DEFINIR</t>
  </si>
  <si>
    <t>2.3 a 4</t>
  </si>
  <si>
    <t>POS1+POS2+POS3+POS4</t>
  </si>
  <si>
    <t>El relleno cumple con el inciso "c" del punto 7.10 de la NOM-083-2003 referido a elaborar un informe mensual de
actividades.</t>
  </si>
  <si>
    <t>El relleno cumple con los puntos 7.11.1, 7.11.2 y 7.11.3 de la NOM-083-2003 referido a instrumentar un programa para el monitoreo del biogás (7.11.1), del lixiviado (7.11.2) y de los acuíferos (7.11.3) y además conserva los registros
correspondientes</t>
  </si>
  <si>
    <t>El relleno cumple con el inciso "a" del punto 7.10 de la NOM-083-2003 referido a la tenencia de un manual de operación con un contenido específico que cita el mismo punto referido</t>
  </si>
  <si>
    <t>alumbrado</t>
  </si>
  <si>
    <t>DIRECCIÓN DE ALUMBRADO PÚBLICO</t>
  </si>
  <si>
    <t>$804 - $1,498</t>
  </si>
  <si>
    <t>$128 - $493</t>
  </si>
  <si>
    <t>ITMAP</t>
  </si>
  <si>
    <t>Kilovatio-Hora (KWH)</t>
  </si>
  <si>
    <t>Alumbrado</t>
  </si>
  <si>
    <t>Luminarias</t>
  </si>
  <si>
    <t>NVCAM</t>
  </si>
  <si>
    <t>Número de Vialidades con Alumbrado en el Municipio en el periodo evaluado</t>
  </si>
  <si>
    <t>NVCAMAPE</t>
  </si>
  <si>
    <t>Número de Vialidades con Alumbrado en el Municipio en el periodo anterior al evaluado</t>
  </si>
  <si>
    <t>Metros cúbicos</t>
  </si>
  <si>
    <t>Colectores</t>
  </si>
  <si>
    <t>NÚMERO</t>
  </si>
  <si>
    <t>Obras</t>
  </si>
  <si>
    <t>Predios</t>
  </si>
  <si>
    <t>Tomas domiciliarias</t>
  </si>
  <si>
    <t>66.5% - 97.0%</t>
  </si>
  <si>
    <t>Agua y drenaje</t>
  </si>
  <si>
    <t>Costo Total del Servicio de Recolección/ (Viviendas Urbanas con Servicio de Recolección+Viviendas Rurales con Servicio de Recolección)</t>
  </si>
  <si>
    <t>SI o NO</t>
  </si>
  <si>
    <t>(Viviendas Rurales con Servicio de Recolección/Total de Viviendas Zona Rural)</t>
  </si>
  <si>
    <t>(Viviendas Urbanas con Servicio de Recolección/Total de Viviendas Zona Urbana)</t>
  </si>
  <si>
    <t>Costo Total de Operación del Alumbrado Público/ (Número de Luminarias en Zona Urbana+Número de Luminarias en Zona Rural)</t>
  </si>
  <si>
    <t>Inversión Total de Mantenimiento de Alumbrado Público/ (Número de Luminarias en Zona Urbana+Número de Luminarias en Zona Rural)</t>
  </si>
  <si>
    <t>(Kilovatio-Hora Consumidos por el Gobierno Municipal Provenientes de Fuentes de Energía Renovables/Total de Kilovatio-Hora Consumidos del Gobierno Municipal)*100</t>
  </si>
  <si>
    <t>(Número de luminarias del municipio rehabilitadas  /Total de Luminarias en el Municipio)*100</t>
  </si>
  <si>
    <t>((Número de Vialidades con Alumbrado en el Municipio en el periodo evaluado-Número de Vialidades con Alumbrado en el Municipio en el periodo anterior al evaluado)/Número de Vialidades con Alumbrado en el Municipio en el periodo evaluado)*100</t>
  </si>
  <si>
    <t>(Costo de Operación y Mantenimiento de la Red de Drenaje/Número Total de Predios con Toma a la Red de Drenaje)</t>
  </si>
  <si>
    <t>Costo de Operación y Mantenimiento de la Red de Agua Potable/(Número Total de Tomas Domiciliarias de Agua Potable en Zona Urbana+Número Total de Tomas Domiciliarias de Agua Potable en Zona Rural)</t>
  </si>
  <si>
    <t>(Metros Cúbicos de Aguas Residuales Tratadas/Metros Cúbicos de Aguas Residuales)*100</t>
  </si>
  <si>
    <t>(Número de colectores/atarjeas rehabilitadas/Número de colectores/atarjeas programadas)*100</t>
  </si>
  <si>
    <t>(Número de obras de infraestructura civil realizadas/Número de obras de infraestructura civil  programadas)</t>
  </si>
  <si>
    <t>DIR. DE INGRESOS</t>
  </si>
  <si>
    <t>(Ingresos Propios Municipales/Ingresos Totales)*100</t>
  </si>
  <si>
    <t>(Predios con Servicio de Agua Potable Aceptable (16 a 23 horas)/Total de Predios con Servicio de Agua Potable) *100</t>
  </si>
  <si>
    <t>(Predios con Servicio de Agua Potable Bueno (24 horas)/Total de Predios con Servicio de Agua Potable) *100</t>
  </si>
  <si>
    <t>(Predios con Servicio de Agua Potable Deficiente (8 a 15 horas)/Total de Predios con Servicio de Agua Potable) *100</t>
  </si>
  <si>
    <t>(Predios con Servicio de Agua Potable Malo (8 horas o menos)/Total de Predios con Servicio de Agua Potable)*100</t>
  </si>
  <si>
    <t>(Predios Zona Rural Conectados a la Red de Drenaje/ Total de Predios en Zona Rural) *100</t>
  </si>
  <si>
    <t>(Predios Zona Urbana Conectados a la Red de Drenaje/Total de Predios en Zona Urbana)*100</t>
  </si>
  <si>
    <t>Permisos</t>
  </si>
  <si>
    <t>Consultas</t>
  </si>
  <si>
    <t>SECRETARÍA GENERAL</t>
  </si>
  <si>
    <t>Servicios</t>
  </si>
  <si>
    <t>Visitantes</t>
  </si>
  <si>
    <t>Total de horas de capacitación a personal de confianza</t>
  </si>
  <si>
    <t>Estudiantes</t>
  </si>
  <si>
    <t>Dependencias</t>
  </si>
  <si>
    <t>Requerimientos</t>
  </si>
  <si>
    <t>DIR. DE POLÍTICAS PÚBLICAS Y TRANSPARENCIA</t>
  </si>
  <si>
    <t>Visitas</t>
  </si>
  <si>
    <t>Toneladas</t>
  </si>
  <si>
    <t>Familias</t>
  </si>
  <si>
    <t>Total de Bomberos/ (Población Total Municipal/100,000)</t>
  </si>
  <si>
    <t>141 -226</t>
  </si>
  <si>
    <t>DIRECCIÓN DE INSPECCIÓN Y VIGILANCIA</t>
  </si>
  <si>
    <t>Denuncias</t>
  </si>
  <si>
    <t>DIRECCIÓN DE NORMATIVIDAD E IMPACTO AMBIENTAL</t>
  </si>
  <si>
    <t>1.6 -8.3</t>
  </si>
  <si>
    <t>METROS CUADRADOS</t>
  </si>
  <si>
    <t>VARIACIÓN PORCENTUAL DE LA SUPERFICIE REFORESTADA EN EL PERIODO EVALUADO</t>
  </si>
  <si>
    <t>M2RPACT</t>
  </si>
  <si>
    <t>M2RPPANT</t>
  </si>
  <si>
    <t>DIRECCIÓN DE EDUCACION Y CULTURA ECOLOGICA</t>
  </si>
  <si>
    <t>GESTION</t>
  </si>
  <si>
    <t>Total de personas sensibilizadas en materia ambiental periodo actual</t>
  </si>
  <si>
    <t>TPSMAPANT</t>
  </si>
  <si>
    <t>287 - 338</t>
  </si>
  <si>
    <t>KILOGRAMOS</t>
  </si>
  <si>
    <t>Kilogramos de residuos sólidos generados</t>
  </si>
  <si>
    <t>Kilogramos</t>
  </si>
  <si>
    <t>TASA DE  AGUAS RESIDUALES TRATADAS EN EL PERIODO EVALUADO</t>
  </si>
  <si>
    <t>M3ARTPACT</t>
  </si>
  <si>
    <t xml:space="preserve">Metros cúbicos de aguas residuales tratadas en el periodo actual       </t>
  </si>
  <si>
    <t>M3ARTPANT</t>
  </si>
  <si>
    <t>Asentamientos Humanos en Zona Urbana Irregulares (Anexar relación de colonias)</t>
  </si>
  <si>
    <t>Asentamientos</t>
  </si>
  <si>
    <t>DIRECCIÓN DE CATASTRO</t>
  </si>
  <si>
    <t>VARIACIÓN PORCENTUAL DE VIVIENDAS REGULARIZADAS</t>
  </si>
  <si>
    <t>TVRPE</t>
  </si>
  <si>
    <t>Total de viviendas regularizadas en el periodo evaluado</t>
  </si>
  <si>
    <t>RVRPANT</t>
  </si>
  <si>
    <t>DIRECCIÓN DE LICENCIAS, VERIFICACION Y DICTAMENES URBANOS</t>
  </si>
  <si>
    <t>LICENCIAS</t>
  </si>
  <si>
    <t>Licencias</t>
  </si>
  <si>
    <t>Total de Asentamientos Humanos Zona Urbana (Anexar relación de colonias)</t>
  </si>
  <si>
    <t>SECRETARÍA DE TURISMO MUNICIPAL</t>
  </si>
  <si>
    <t>SECRETARIA DE TURISMO</t>
  </si>
  <si>
    <t>PTCPA</t>
  </si>
  <si>
    <r>
      <t>ANUA</t>
    </r>
    <r>
      <rPr>
        <sz val="8"/>
        <rFont val="Arial Narrow"/>
        <family val="2"/>
      </rPr>
      <t>L</t>
    </r>
  </si>
  <si>
    <t>PTCPANT</t>
  </si>
  <si>
    <t>VARIACIÓN PORCENTUAL DE SOLICITUDES DE INFORMACIÓN DE LOS SECTORES PÚBLICOS Y PRIVADOS  EN EL PERIODO</t>
  </si>
  <si>
    <t>TSISPPPACT</t>
  </si>
  <si>
    <t>TSISPPPANT</t>
  </si>
  <si>
    <t>VARIACIÓN PORCENTUAL DE AFLUENCIA TURÍSTICA EN EL MUNICIPIO</t>
  </si>
  <si>
    <t>ATPAC</t>
  </si>
  <si>
    <t>Turistas</t>
  </si>
  <si>
    <t>ATPAN</t>
  </si>
  <si>
    <t>TTAPACT</t>
  </si>
  <si>
    <t>TTAPANT</t>
  </si>
  <si>
    <t>VARIACIÓN PORCENTUAL DE INFORMADORES, PRESTADORES Y PROMOTORES TURÍSITICOS CREDENCIALIZADOS</t>
  </si>
  <si>
    <t>TISTAANT</t>
  </si>
  <si>
    <t>VARIACIÓN PORCENTUAL DE VISITANTES EN RELACIÓN AL RANKING A NIVEL NACIONAL DE LOS DESTINOS DE PLAYA Y SOL</t>
  </si>
  <si>
    <t>NVRNDPPACT</t>
  </si>
  <si>
    <t>NVRNDPPANT</t>
  </si>
  <si>
    <t>DIRECCIÓN DE DESARROLLO ECONÓMICO</t>
  </si>
  <si>
    <t>PLEINFPACT</t>
  </si>
  <si>
    <t>PLEINFPANT</t>
  </si>
  <si>
    <t>TASA DE EMPLEOS DIRECTOS GENERADOS POR LA APERTURA DE EMPRESAS EN EL PERIODO ACTUAL RESPECTO AL AÑO ANTERIOR</t>
  </si>
  <si>
    <t>Empleos</t>
  </si>
  <si>
    <t>VARIACIÓN PORCENTUAL DE EMPRESAS INCENTIVADAS CON PROGRAMAS ECONÓMICOS DEL MUNICIPIO</t>
  </si>
  <si>
    <t>INCPPPACT</t>
  </si>
  <si>
    <t>Empresas</t>
  </si>
  <si>
    <t>INCPPPANT</t>
  </si>
  <si>
    <t>VARIACIÓN PORCENTUAL DE EMPRESAS CAPACITADAS POR MUNICIPIO</t>
  </si>
  <si>
    <t>TECMPACT</t>
  </si>
  <si>
    <t>TECMPANT</t>
  </si>
  <si>
    <t>DIRECCIÓN DE DESARROLLO RURAL</t>
  </si>
  <si>
    <t>VARIACION PORCENTUAL  EN LOS INGRESOS DE LOS PRODUCTORES BENEFICIADOS CON PROYECTOS DE AGRICULTURA, GANADERÍA,FORESTAL Y PESCA</t>
  </si>
  <si>
    <t>PINGPPO</t>
  </si>
  <si>
    <t>PINGPPOTG</t>
  </si>
  <si>
    <t>Promedio de ingresos  de los productores con el proyecto otorgado</t>
  </si>
  <si>
    <t>VARIACION PORCENTUAL EN LA PRODUCCIÓN PESQUERA</t>
  </si>
  <si>
    <t>TPPAAANT</t>
  </si>
  <si>
    <t>TPAAEAACT</t>
  </si>
  <si>
    <t>VARIACION PORCENTUAL DE PROYECTOS ALTERNATIVOS ENTREGADOS</t>
  </si>
  <si>
    <t>Proyectos productivos</t>
  </si>
  <si>
    <t>(Total de denuncias ambientales atendidas en el periodo/Total de denuncias ambientales recibidas)</t>
  </si>
  <si>
    <t>(Superficie (M2) de Playas Certificadas en el Municipio/Superficie Total de Playas en el Municipio)*100</t>
  </si>
  <si>
    <t xml:space="preserve">Total de toneladas de residuos sólidos marinos extraídos periodo actual    </t>
  </si>
  <si>
    <t>((Total de toneladas de residuos sólidos marinos extraídos periodo actual-Total de toneladas de residuos sólidos marinos extraídos periodo anterior)/Total de toneladas de residuos sólidos marinos extraídos periodo actual))*100</t>
  </si>
  <si>
    <t>(Metros Cuadrados de Áreas Verdes en Zona Urbana/Población Total Municipal)</t>
  </si>
  <si>
    <t>(Metros Cuadrados de Módulos de Recreo en Zona Urbana/Población Total Municipal)</t>
  </si>
  <si>
    <t>(Total de superficie reforestada por el municipio/Total de superficie devastada en el municipio)*100</t>
  </si>
  <si>
    <t>((Superficie reforestada en el periodo actual-Superficie reforestada en el periodo anterior)/Superficie reforestada en el periodo actual)*100</t>
  </si>
  <si>
    <t>((Total de personas sensibilizadas en materia ambiental periodo actual-Total de personas sensibilizadas en materia ambiental periodo anterior)/Total de personas sensibilizadas en materia ambiental periodo actual)*100</t>
  </si>
  <si>
    <t>Total de personas sensibilizadas en materia ambiental periodo anterior al evaluado</t>
  </si>
  <si>
    <t>Total de toneladas de residuos sólidos marinos extraídos periodo anterior al evaluado</t>
  </si>
  <si>
    <t>Metros cúbicos de aguas residuales tratadas en el periodo anterior al evaluado</t>
  </si>
  <si>
    <t>(Metros cúbicos de aguas residuales tratadas en el periodo actual -Metros cúbicos de aguas residuales tratadas en el periodo anterior al evaluado)/Metros cúbicos de aguas residuales tratadas en el periodo actual )*100</t>
  </si>
  <si>
    <t>(Asentamientos Humanos en Zona Urbana Irregulares (Anexar relación de colonias)/Total de Asentamientos Humanos Zona Urbana (Anexar relación de colonias)) x 100</t>
  </si>
  <si>
    <t>Total de viviendas regularizadas en el periodo anterior al evaluado</t>
  </si>
  <si>
    <t>(Total de viviendas regularizadas en el periodo evaluado-Total de viviendas regularizadas en el periodo anterior al evaluado)/Total de viviendas regularizadas en el periodo evaluado)*100</t>
  </si>
  <si>
    <t>Número de horas empleadas para el trámite de licencias para negocios/Número de licencias para Negocios otorgadas</t>
  </si>
  <si>
    <t>(Número de horas empleadas para el trámite de permisos de construcción de una adición /Número de permisos de construcción una adición otorgados)</t>
  </si>
  <si>
    <t xml:space="preserve">Número de prestadores turísticos capacitados en el periodo anterior al evaluado                                                        </t>
  </si>
  <si>
    <t>((Número de prestadores turísticos cpacitados en el periodo actual-Número de prestadores turísticos capacitados en el periodo anterior al evaluado)/Número de prestadores turísticos cpacitados en el periodo actual)*100</t>
  </si>
  <si>
    <t>Número de licencias para Negocios otorgadas/(Población Total Municipal*1000)</t>
  </si>
  <si>
    <t xml:space="preserve">Total de solicitudes de información de los sectores público y privado en el periodo evaluado                      </t>
  </si>
  <si>
    <t>Total de solicitudes de información de los sectores público y privado en el periodo anterior al evaluado</t>
  </si>
  <si>
    <t xml:space="preserve">Afluencia turística en el periodo evaluado                               </t>
  </si>
  <si>
    <t>Afluencia turística en el periodo anterior al evaluado</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</si>
  <si>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</si>
  <si>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((Afluencia turística en el periodo evaluado -Afluencia turística en el periodo anterior al evaluado)/Afluencia turística en el periodo evaluado)*100</t>
  </si>
  <si>
    <t xml:space="preserve">Total de  turistas atendidos en el peiodo evaluado      </t>
  </si>
  <si>
    <t xml:space="preserve">Total de turistas atendidos en el periodo anterior al evaluado   </t>
  </si>
  <si>
    <t xml:space="preserve">Total de visitas en redes sociales en el periodo evaluado                                                                           </t>
  </si>
  <si>
    <t>Total de visitas en redes sociales en el periodo anterior al evaluado</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</si>
  <si>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</si>
  <si>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 xml:space="preserve">Total de inversión en infraestructura en el sector turismo en el periodo evaluado                                                                </t>
  </si>
  <si>
    <t>VARIACIÓN ANUAL PORCENTUAL DE INVERSIÓN EN INFRAESTRUCTURA EN EL SECTOR TURISMO</t>
  </si>
  <si>
    <t xml:space="preserve">Total de inversión en infraestructura en el sector turismo en el periodo anterior al evaluado                                                         </t>
  </si>
  <si>
    <t>((Total de inversión en infraestructura en el sector turismo en el periodo evaluado -Total de inversión en infraestructura en el sector turismo en el periodo anterior al evaluado)/Total de inversión en infraestructura en el sector turismo en el periodo evaluado )*100</t>
  </si>
  <si>
    <t xml:space="preserve">Número de visitantes de acuerdo al Ranking a nivel nacional de los destinos de playa y sol en el periodo evaluado                                                                                                  </t>
  </si>
  <si>
    <t>Número de visitantes de acuerdo al Ranking a nivel nacional de los destinos de playa y sol en el periodo anterior al evaluado</t>
  </si>
  <si>
    <t xml:space="preserve">VARIACIÓN PORCENTUAL DE PERSONAS LABORANDO EN EL EMPLEO INFORMAL </t>
  </si>
  <si>
    <t>Número de personas laborando en el empleo informal en el periodo anterior al evaluado</t>
  </si>
  <si>
    <t>Empleos directos generados por la apertura de empresas en el periodo evaluado</t>
  </si>
  <si>
    <t>Empleos directos generados por la apertura de empresas en el periodo anterior al evaluado</t>
  </si>
  <si>
    <t>((Número de visitantes de acuerdo al Ranking a nivel nacional de los destinos de playa y sol en el periodo evaluado   -Número de visitantes de acuerdo al Ranking a nivel nacional de los destinos de playa y sol en el periodo anterior al evaluado)/Número de visitantes de acuerdo al Ranking a nivel nacional de los destinos de playa y sol en el periodo evaluado   )*100</t>
  </si>
  <si>
    <t xml:space="preserve">Número de personas laborando en el empleo informal periodo evaluado                                                                    </t>
  </si>
  <si>
    <t>((Número de personas laborando en el empleo informal periodo evaluado-Número de personas laborando en el empleo informal en el periodo anterior al evaluado)/Número de personas laborando en el empleo informal periodo evaluado)*100</t>
  </si>
  <si>
    <t>((Empleos directos generados por la apertura de empresas en el periodo evaluado-Empleos directos generados por la apertura de empresas en el periodo anterior al evaluado)/Empleos directos generados por la apertura de empresas en el periodo evaluado)*100</t>
  </si>
  <si>
    <t xml:space="preserve">Total de empresas incentivadas a través de programas y/o proyectos del municipio en el periodo evaluado                                                                    </t>
  </si>
  <si>
    <t>Total de empresas incentivadas a través de programas y/o proyectos del municipio en el periodo anterior al evaluado</t>
  </si>
  <si>
    <t>((Total de empresas incentivadas a través de programas y/o proyectos del municipio en el periodo evaluado-Total de empresas incentivadas a través de programas y/o proyectos del municipio en el periodo anterior al evaluado)/Total de empresas incentivadas a través de programas y/o proyectos del municipio en el periodo evaluado   )*100</t>
  </si>
  <si>
    <t xml:space="preserve">Total de empresas capacitadas por el municipio en el periodo evaluado                                                     </t>
  </si>
  <si>
    <t xml:space="preserve">Total de empresas capacitadas por el municipio en el periodo anterior al evaluado                                                        </t>
  </si>
  <si>
    <t>((Total de empresas capacitadas por el municipio en el periodo evaluado-Total de empresas capacitadas por el municipio en el periodo anterior al evaluado)/Total de empresas capacitadas por el municipio en el periodo evaluado)*100</t>
  </si>
  <si>
    <t>Promedio de ingresos de los productores sin el proyecto otorgado</t>
  </si>
  <si>
    <t xml:space="preserve"> Toneladas producidas de los proyectos acuicolas entregados en el periodo anterior al evaluado</t>
  </si>
  <si>
    <t xml:space="preserve"> Toneladas producidas de los proyectos acuicolas entregados en el periodo evaluado</t>
  </si>
  <si>
    <t>Proyectos productivos alternativos entregados en el periodo anterior al evaluado</t>
  </si>
  <si>
    <t xml:space="preserve">Proyectos productivos alternativos entregados en el periodo evaluado                                                                           </t>
  </si>
  <si>
    <t>((Promedio de ingresos  de los productores con el proyecto otorgado-Promedio de ingresos de los productores sin el proyecto otorgado)/Promedio de ingresos  de los productores con el proyecto otorgado)*100</t>
  </si>
  <si>
    <t>(( Toneladas producidas de los proyectos acuicolas entregados en el periodo evaluado- Toneladas producidas de los proyectos acuicolas entregados en el periodo anterior al evaluado)/ Toneladas producidas de los proyectos acuicolas entregados en el periodo evaluado)*100</t>
  </si>
  <si>
    <t>((Proyectos productivos alternativos entregados en el periodo evaluado -Proyectos productivos alternativos entregados en el periodo anterior al evaluado)/Proyectos productivos alternativos entregados en el periodo evaluado )*100</t>
  </si>
  <si>
    <t>((Total de  turistas atendidos en el peiodo evaluado -Total de turistas atendidos en el periodo anterior al evaluado)/Total de  turistas atendidos en el peiodo evaluado)*100</t>
  </si>
  <si>
    <t>((Total de visitas en redes sociales en el periodo evaluado    -Total de visitas en redes sociales en el periodo anterior al evaluado)/Total de visitas en redes sociales en el periodo evaluado)*100</t>
  </si>
  <si>
    <t>33 a 220 horas</t>
  </si>
  <si>
    <t xml:space="preserve">SECRETARÍA DE DESARROLLO URBANO Y OBRAS PÚBLICAS </t>
  </si>
  <si>
    <t xml:space="preserve">Pesos </t>
  </si>
  <si>
    <t>Mujeres</t>
  </si>
  <si>
    <t>infraestructura social</t>
  </si>
  <si>
    <t>VARIACIÓN PORCENTUAL DE LAS VIVIENDAS SIN TOMAS DE AGUA POTABLE</t>
  </si>
  <si>
    <t>(Viviendas sin toma de agua potable en el periodo anterior-Viviendas sin toma de agua potable en el  periodo evaluado)/(Viviendas sin toma de agua potable en el periodo anterior)*100</t>
  </si>
  <si>
    <t>VSTAPPEV</t>
  </si>
  <si>
    <t>Viviendas sin toma de agua potable en el periodo evaluado</t>
  </si>
  <si>
    <t>VSTAPPANT</t>
  </si>
  <si>
    <t>VARIACIÓN DE TOMAS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</si>
  <si>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</si>
  <si>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NTDAGPEV</t>
  </si>
  <si>
    <t>Total de nuevas tomas domiciliarias instaladas de servicio de agua en el periodo evaluado</t>
  </si>
  <si>
    <t>TDAGPANT</t>
  </si>
  <si>
    <t>Total tomas domiciliarias instaladas de servicio de agua en el periodo anterior</t>
  </si>
  <si>
    <t>Equipamiento urbano</t>
  </si>
  <si>
    <t>SECRETARÍA DE PLANEACIÓN Y DESARROLLO ECONÓMICO</t>
  </si>
  <si>
    <t>NIVEL DE EFICACIA DEL RECURSO PRESUPUESTADO A EQUIPAMIETO URBANO</t>
  </si>
  <si>
    <t>Recurso ejercido por equipamiento urbano en el periodo/Recurso destinado en el Presupuesto de Egresos  a equipamiento urbano</t>
  </si>
  <si>
    <t>RDPEEURB</t>
  </si>
  <si>
    <t>Recurso destinado en el Presupuesto de Egresos  a equipamiento urbano</t>
  </si>
  <si>
    <t>REJEURB</t>
  </si>
  <si>
    <t>Recurso ejercido por equipamiento urbano en el periodo</t>
  </si>
  <si>
    <t>COBERTURA DE ATENCIÓN DE ESCUELAS  PUBLICAS DE NIVEL BÁSICO ATENDIDAS CON PROYECTOS DE INFRAESTRUCTURA EN EL PERIODO</t>
  </si>
  <si>
    <t>Sumatoria de escuelas públicas de nivel básico (rurales y urbanas) atendidas con rehabilitación, mantenimiento y/o reconstrucción en el periodo evaluado/Total de escuelas públicas de nivel básico en el municipio (desglosada por zona urbana y rural)*100</t>
  </si>
  <si>
    <t>SUMPEV</t>
  </si>
  <si>
    <t>Sumatoria de escuelas públicas de nivel básico (rurales y urbanas) atendidas con rehabilitación, mantenimiento y/o reconstrucción en el periodo evaluado</t>
  </si>
  <si>
    <t>ESCPMPIO</t>
  </si>
  <si>
    <t>Total de escuelas públicas de nivel básico en el municipio (desglosada por zona urbana y rural)</t>
  </si>
  <si>
    <t>EFICACIA EN EL PRESUPUESTO ASIGNADO A ACCIONES DE BIENESTAR EN LA VIVIENDA</t>
  </si>
  <si>
    <t>(Total del presupuesto ejercido para acciones de bienestar en la vivienda/Total del presupuesto asignado a acciones de bienestar en la vivienda)*100</t>
  </si>
  <si>
    <t>VARIACIÓN PORCENTUAL DE LOS TÍTULOS DE PROPIEDAD ENTREGADOS EN COORDINACIÓ´N CON EL GOBIERNO ESTATAL Y FEDERAL</t>
  </si>
  <si>
    <t>(Títulos de propiedad entregados en el periodo evaluado-Títulos de propiedad entregados en el periodo anterior)*(Títulos de propiedad entregados en el periodo evaluado)*100</t>
  </si>
  <si>
    <t>TPENTPE</t>
  </si>
  <si>
    <t>Títulos de propiedad entregados en el periodo evaluado</t>
  </si>
  <si>
    <t>Escrituras</t>
  </si>
  <si>
    <t>(Títulos de propiedad entregados en el periodo evaluado-Títulos de propiedad entregados en el periodo anterior)/(Títulos de propiedad entregados en el periodo evaluado)*100</t>
  </si>
  <si>
    <t>TPENTPANT</t>
  </si>
  <si>
    <t>Títulos de propiedad entregados en el periodo anterior</t>
  </si>
  <si>
    <t xml:space="preserve">DIF </t>
  </si>
  <si>
    <t>VARIACIÓN DE ATENCIONES MÉDICAS EN SALUD EN EL PERIODO</t>
  </si>
  <si>
    <t>AMEDPACT</t>
  </si>
  <si>
    <t>Número de atenciones médicas en el periodo actual</t>
  </si>
  <si>
    <t>Atenciones</t>
  </si>
  <si>
    <t>AMEDPANT</t>
  </si>
  <si>
    <t>Número de atenciones médicas en el periodo anterior</t>
  </si>
  <si>
    <t xml:space="preserve">DIRECCIÓN GENERAL DEL DIF </t>
  </si>
  <si>
    <t>DIRECCIÓN GENERAL DE SALUD</t>
  </si>
  <si>
    <t>(Total de población sin derechohabiencia en el municipio/Poblaicón total municipal)*100</t>
  </si>
  <si>
    <t>PSINDERM</t>
  </si>
  <si>
    <t>Total de población sin derechohabiencia en el municipio</t>
  </si>
  <si>
    <t>personas</t>
  </si>
  <si>
    <t>PROPORCIÓN DE LA POBLACIÓN SIN DERECHO HABIENCIA EN SERVICIOS DE SALUD</t>
  </si>
  <si>
    <t>VARIACION PORCENTUAL DE MUERTES REGISTRADAS DE NIÑOS MENORES DE 5 AÑOS</t>
  </si>
  <si>
    <t>(Total de niños menores de 5 años que fallecieron en el periodo actual-Total de niños menores de 5 años que fallecieron en el periodo anterior)/                                                                                        (Total de niños menores de 5 años que fallecieron en el periodo actual)*100</t>
  </si>
  <si>
    <t>MEN5AÑFACT</t>
  </si>
  <si>
    <t xml:space="preserve">                                                                                        Total de niños menores de 5 años que fallecieron en el periodo actual</t>
  </si>
  <si>
    <t>infantes</t>
  </si>
  <si>
    <t xml:space="preserve"> (Total de niños menores de 5 años que fallecieron en el periodo actual-Total de niños menores de 5 años que fallecieron en el periodo anterior)/                                                                                        (Total de niños menores de 5 años que fallecieron en el periodo actual)*100</t>
  </si>
  <si>
    <t>MEN5AÑFANT</t>
  </si>
  <si>
    <t>Total de niños menores de 5 años que fallecieron en el periodo anterior</t>
  </si>
  <si>
    <t>INVSALUD</t>
  </si>
  <si>
    <t xml:space="preserve">Monto de inversión en salud en el año evaluado                                           </t>
  </si>
  <si>
    <t>DIRECCIÓN GRAL. DEL DIF</t>
  </si>
  <si>
    <t>VARIACIÓN PORCENTUAL DE CONSULTAS MEDICAS OTORGADAS DE 2DO. NIVEL</t>
  </si>
  <si>
    <t>(Número de consultas médicas otorgadas de segundo nivel periodo actual) - (Número de consultas médicas otorgadas de segundo nivel periodo anterior) /  (Número de consultas médicas otorgadas de segundo nivel periodo actual) / 100</t>
  </si>
  <si>
    <t>C2NANT</t>
  </si>
  <si>
    <t>Número de consultas médicas otorgadas de segundo nivel periodo anterior</t>
  </si>
  <si>
    <t>C2NACT</t>
  </si>
  <si>
    <t>Número de consultas médicas otorgadas de segundo nivel periodo actual</t>
  </si>
  <si>
    <t>VARIACIÓN PORCENTUAL DE PROCEDIMIENTOS QUIRURGICOS</t>
  </si>
  <si>
    <t>(Total de procedimientos quirúrgicos realizados en el periodo actual   -  Total de procedimientos quirúrgicos realizados en el periodo anterior)     /  (Total de procedimientos quirúrgicos realizados en el periodo actual  )  * 100</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</si>
  <si>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actual )  * 100</t>
  </si>
  <si>
    <t>ADCKZACT</t>
  </si>
  <si>
    <t>Personas atendidas por dengue, chikungunia, zica y otras enfermedades transmitidas por el mosco Aedes aegypti en el periodo actual</t>
  </si>
  <si>
    <t>ADCKZANT</t>
  </si>
  <si>
    <t>Personas atendidas por dengue, chikungunia, zica y otras enfermedades transmitidas por el mosco Aedes aegypti en el periodo anterior</t>
  </si>
  <si>
    <t xml:space="preserve">VARIACIÓN DE MASCOTAS ATENDIDAS </t>
  </si>
  <si>
    <t>(Número de Mascotas Atendidas  en el Periodo Actual)-(Número de Mascotas atendidas en el Periodo anteriror)/(Número de Mascotas Atendidas  en el Periodo Actual)*100</t>
  </si>
  <si>
    <t>Número de Mascotas Atendidas   en el Periodo Actual</t>
  </si>
  <si>
    <t>Mascotas</t>
  </si>
  <si>
    <t>DIRECCIÓN DE CAPACITACIÓN Y DESARROLLO</t>
  </si>
  <si>
    <t>DIR. GRAL. DEL INSTITUTO MUNICIPAL DE LA MUJER</t>
  </si>
  <si>
    <t>PROPORCIÓN DE DEPENDENCIAS MUNICIPALES QUE APLICAN EN SUS PROGRAMAS LA TRANSVERSALIDAD E IGUALDAD DE GÉNERO</t>
  </si>
  <si>
    <t>(Total de dependencias que aplican la transversalidad e igualdad de género  en la administración pública municipal) / (Total de acciones para el uso del lenguaje incluyente)*100</t>
  </si>
  <si>
    <t>PORCENTAJJE</t>
  </si>
  <si>
    <t>DTRANS</t>
  </si>
  <si>
    <t xml:space="preserve">Total de dependencias que aplican la transversalidad e igualdad de género  en la administración pública municipal          </t>
  </si>
  <si>
    <t xml:space="preserve">Mujeres </t>
  </si>
  <si>
    <t>DIRECCIÓN DE INVESTIGACIONES JURÍDICAS DE GÉNERO</t>
  </si>
  <si>
    <t>VARIACIÓN PORCENTUAL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</si>
  <si>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</si>
  <si>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TMATACT</t>
  </si>
  <si>
    <t>Total de Mujeres atendidas por motivo de violencia  en el periodo actual</t>
  </si>
  <si>
    <t>TMATANT</t>
  </si>
  <si>
    <t>Total de Mujeres atendidas por motivo de violencia  en el periodo anterior</t>
  </si>
  <si>
    <t>PROPORCIÓN DE MUJERES Y NIÑAS QUE A PARTIR DE 8 AÑOS RECIBIERON CAPACITACIÓN EN DERECHOS HUMANOS Y CONSTRUCCIÓN DE CIUDADANÍA EN EL AÑO EVALUADO.</t>
  </si>
  <si>
    <t>VARIACIÓN PORCENTUAL DE MUJERES CAPACITADAS EN EL TEMA DE "EMPODERAMIENTO ECONÓMICO "</t>
  </si>
  <si>
    <t>DIRECCIÓN DE EDUCACIÓN</t>
  </si>
  <si>
    <t>VARIACIÓN PORCENTUAL  DE BECAS OTORGADAS A NIÑAS Y/O JÓVENES EMBARAZADAS</t>
  </si>
  <si>
    <t>Número de becas otorgadas a niñas y jóvenes embarazadas en el año anterior</t>
  </si>
  <si>
    <t>Becas</t>
  </si>
  <si>
    <t>Número de becas otorgadas a niñas y jóvenes embarazadas en el año evaluado</t>
  </si>
  <si>
    <t>DIR. GRAL. DEL INSTITUTO MUNICIPAL DE LA JUVENTUD</t>
  </si>
  <si>
    <t>PROPORCIÓN DE LA JUVENTUD ATENDIDA POR GOBIERNO MUNICIPAL</t>
  </si>
  <si>
    <t>(Total de Juventud atendida                                                                  Población de 15 a 29 años)/(Población total de 15 a 29 años en el municipio)*100</t>
  </si>
  <si>
    <t>JUV15a29AT</t>
  </si>
  <si>
    <t>Total de Juventud atendida                                                                  Población de 15 a 24 años</t>
  </si>
  <si>
    <t>Jóvenes</t>
  </si>
  <si>
    <t>TOTJUV15a29</t>
  </si>
  <si>
    <t>VARIACIÓN PORCENTUAL DE JUVENTUDES ATENDIDAS POR EL INSTITUTO MUNICIPAL DE LA JUVENTUD</t>
  </si>
  <si>
    <t xml:space="preserve">((Total de jóvenes atentdidos en el periodo actual-Total de jóvenes atendidos en el periodo anterior)/Total de jóvenes atendidos en el periodo actual)*100   </t>
  </si>
  <si>
    <t>JOVATACT</t>
  </si>
  <si>
    <t xml:space="preserve">Total de jóvenes atentdidos en el periodo actual    </t>
  </si>
  <si>
    <t>JOVATANT</t>
  </si>
  <si>
    <t>Total de jóvenes atendidos en el periodo anterior</t>
  </si>
  <si>
    <t>VARIACIÓN PORCENTUAL DE FAMILIAS ATENDIDAS EN EL DIF MUNICIPAL</t>
  </si>
  <si>
    <t>(Total de familias atendidas en el año actual)-(Total de familias atendidas en el año anterior)/(Total de familias atendidas en el año actual)*100</t>
  </si>
  <si>
    <t>Total de familias atendidas en el año actual</t>
  </si>
  <si>
    <t>Total de familias atendidas en el año anterior</t>
  </si>
  <si>
    <t>Menores</t>
  </si>
  <si>
    <t xml:space="preserve">VARIACIÓN PORCENTUAL DEL SERVICIOS DE ADOPCIÓN Y REINTEGRACIÓN </t>
  </si>
  <si>
    <t>(Total de servicios de adopción y reintegración familiar otorgados en el periodo actual)  - (Total de servicios de adopción y reintegración familiar otorgados en el periodo anterior ) / (Total de servicios de adopción y reintegración familiar otorgados en el periodo actual) * 100</t>
  </si>
  <si>
    <t>PORCETNAJE</t>
  </si>
  <si>
    <t>FAMILIAS ATENDIDAS CON ALGÚN APOYO SOCIAL. DESGLOSAR EL TIPO DE APOYO ENTREGADO.</t>
  </si>
  <si>
    <t xml:space="preserve">Sumatoria de familias vulnerables beneficiadas con apoyos diversos   </t>
  </si>
  <si>
    <t>SFAMVBAP</t>
  </si>
  <si>
    <t>VARIACIÓN PORCENTUAL DE LA  PARTICIPACIÓN CIUDADANA EN EVENTOS DE CONVIVENCIA FAMILIAR</t>
  </si>
  <si>
    <t>(Sumatoria de las personas que participaron en eventos de convivencia familiar en el periodo actual)-(Sumatoria de las personas que participaron en eventos de covivencia familiar en el periodo anterior)/Sumatoria de las personas que participaron en eventos de covivencia familiar en el periodo actual)*100</t>
  </si>
  <si>
    <t>PARTEVFAMACT</t>
  </si>
  <si>
    <t>Sumatoria de las personas que participaron en eventos de convivencia familiar en el periodo actual</t>
  </si>
  <si>
    <t>PARTEVFAMANT</t>
  </si>
  <si>
    <t>Sumatoria de las personas que participaron en eventos de covivencia familiar en el periodo anterior</t>
  </si>
  <si>
    <t>VARIACIÓN PORCENTUAL DE  PERSONAS ATENDIDAS EN SITUACIÓN DE VULNERABILIDAD</t>
  </si>
  <si>
    <t>SPASVPACT</t>
  </si>
  <si>
    <t>Personas atendidas en situación de vulnerabilidad periodo actual  (anexar relación desglosada por sexo, edad, y tipo de atención)</t>
  </si>
  <si>
    <t>SPASVPANT</t>
  </si>
  <si>
    <t>DIR. DE PROGRAMACIÓN Y CONTROL PRESUPUESTAL</t>
  </si>
  <si>
    <t>EFICACIA DEL GASTO PUBLICO DESTINADO A GRUPOS VULNERABLES Y A PERSONAS CON DISCAPACIDAD</t>
  </si>
  <si>
    <t>( Recursos ejercidos por el concepto de grupos vulneables y discapacidad) / (Resurso destinado a grupos vulneables y discapacidad   ) *100</t>
  </si>
  <si>
    <t>RECDESGVUL</t>
  </si>
  <si>
    <t xml:space="preserve">Resurso destinado a grupos vulneables y discapacidad                                                       </t>
  </si>
  <si>
    <t>pesos</t>
  </si>
  <si>
    <t>RECEJGVUL</t>
  </si>
  <si>
    <t xml:space="preserve"> Recursos ejercidos por el concepto de grupos vulneables y discapacidad</t>
  </si>
  <si>
    <t>DIRECCIÓN DE ATENCIÓN A GRUPOS VULNERABLES Y MIGRANTES</t>
  </si>
  <si>
    <t>VARIACIÓN PORCENTUAL DE PERSONAS CON ALGUNA DISCAPACIDAD ATENDIDAS</t>
  </si>
  <si>
    <t>(Personas atendidas con alguna discapacidad en el perido actual) - ( Personas atendidas con alguna discapacidad en el perido anterior)/Personas atendidas con alguna discapacidad en el perido actual) *100</t>
  </si>
  <si>
    <t>SECRETARÍA DE DESARROLLO SOCIAL</t>
  </si>
  <si>
    <t>EFICACIA DEL RECURSO QUE SE DESTINA  A GRUPOS ÉTNICOS</t>
  </si>
  <si>
    <t>(Total de recurso ejercido en el sector de grupo étnicos)  / (Total de recursos presupuestados para atención del sector de grupos étnicos) * 100</t>
  </si>
  <si>
    <t>RPGETN</t>
  </si>
  <si>
    <t>Total de recursos presupuestados para atención del sector de grupos étnicos</t>
  </si>
  <si>
    <t>REGETN</t>
  </si>
  <si>
    <t xml:space="preserve">Total de recurso ejercido en el sector de grupo étnicos  </t>
  </si>
  <si>
    <t>ESTRATEGICA</t>
  </si>
  <si>
    <t>PROPORCIÓN DE LA POBLACIÓN DE LOS DIFERENTES GRUPOS ÉTNICOS ATENDIDA</t>
  </si>
  <si>
    <t>(Población de los grupos étnicos atendida en el periodo evaluado / Total de población de los grupos étnicos que habita en Acapulco) * 100</t>
  </si>
  <si>
    <t>porcentaje</t>
  </si>
  <si>
    <t>NIVEL DE EFICACIA DEL RECURSO PRESUPUESTADO A INFRAESTRUCTURA EDUCATIVA</t>
  </si>
  <si>
    <t>Total de recursos autorizados  en infraestructura para la educación</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</si>
  <si>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</si>
  <si>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EATMOBACT</t>
  </si>
  <si>
    <t>Total de escuelas atendidas por el municipio con mobiliario escolar en el periodo actual</t>
  </si>
  <si>
    <t>escuelas</t>
  </si>
  <si>
    <t>EATMOBANT</t>
  </si>
  <si>
    <t>Total de escuelas atendidas por el municipio con mobiliario escolar en el periodo anterior</t>
  </si>
  <si>
    <t>EFICACIA EN EL RECURSOS PROGRAMADO PARA ACCIONES EN EL SECTOR EDUCACIÓN</t>
  </si>
  <si>
    <t>(Total del presupuesto ejercido en acciones de bienestar en la educación/Total del presupuesto asignado a acciones de bienestar en la educación)*100</t>
  </si>
  <si>
    <t>VARIACIÓN PORCENTUAL DE POBLACIÓN ESCOLAR DE NIVEL BÁSICO INSCRITA</t>
  </si>
  <si>
    <t xml:space="preserve">(Total de población escolar de nivel básico inscrita en el ciclo evaluado)  - (Total de población escolar de nivel básico inscrita en el ciclo anterior) / ( Total de población escolar de nivel básico inscrita en el ciclo actual)   *100                                      </t>
  </si>
  <si>
    <t>PEINSCEV</t>
  </si>
  <si>
    <t xml:space="preserve">Total de población escolar de nivel básico inscrita en el ciclo evaluado                                                    </t>
  </si>
  <si>
    <t>PEINSCANTEV</t>
  </si>
  <si>
    <t>Total de población escolar de nivel básico inscrita en el ciclo anterior</t>
  </si>
  <si>
    <t xml:space="preserve"> VARIACIÓN PORCENTUAL  DE LA POBLACIÓN ESCOLAR ATENDIDA POR EL MUNICIPIO CON BECA ECONÓMICA. DESGLOSE POR SEXO</t>
  </si>
  <si>
    <t>(Total de población escolar beneficiada con becas económicas en el ciclo escolar actual )- (Total de la población escolar inscrita en el ciclo escolar anterior) / (Total de la población escolar inscrita en el ciclo escolar actual) *100</t>
  </si>
  <si>
    <t>PEBCACT</t>
  </si>
  <si>
    <t xml:space="preserve">Total de población escolar beneficiada con becas económicas en el ciclo escolar actual                                             </t>
  </si>
  <si>
    <t>PEBCANT</t>
  </si>
  <si>
    <t xml:space="preserve">Asistentes </t>
  </si>
  <si>
    <t>VARIACIÓN PORCENTUAL ANUAL DE LA PARTICIPACIÓN CIUDADANA EN EVENTOS CÍVICOS</t>
  </si>
  <si>
    <t xml:space="preserve">( Número de personas que participaron en eventos civicos en el periodo evaluado)       -    (Número de personas que participaron en eventos civicos en el periodo anterior) / (Número de personas que participaron en eventos civicos en el periodo evaluado )*100           </t>
  </si>
  <si>
    <t>PPEVCPE</t>
  </si>
  <si>
    <t xml:space="preserve">Número de personas que participaron en eventos civicos en el periodo evaluado                          </t>
  </si>
  <si>
    <t>PPEVCPANT</t>
  </si>
  <si>
    <t xml:space="preserve"> Número de personas que participaron en eventos civicos en el periodo anterior</t>
  </si>
  <si>
    <t>VARIACIÓN PORCENTUAL DE PERSONAS QUE PARTICIPA EN ACTIVIDADES DE FOMENTO A VALORES</t>
  </si>
  <si>
    <t xml:space="preserve">(Cantidad de personas participes en actividad de fomento a los valores periodo actual  - Cantidad de personas participes en actividad de fomento a los valores periodo anterior )  / ( Cantidad de personas participes en actividad de fomento a los valores periodo actual )  * 100                                          </t>
  </si>
  <si>
    <t>PPACVALACT</t>
  </si>
  <si>
    <t>PPACVALANT</t>
  </si>
  <si>
    <t>VARIACIÓN PORCENTUAL DE ESPACIOS CULTURALES EN EL MUNICIPIO QUE RECIBIERON MANTENIMIENTO FÍSICO</t>
  </si>
  <si>
    <t>(Número de espacios culturales que recibieron mantenimiento físico en el año actual)   - (Número de espacios culturales que recibieron mantenimiento físico en el año anterior) /(Número de espacios culturales que recibieron mantenimiento físico en el año actual)*100</t>
  </si>
  <si>
    <t>ECMTTOACT</t>
  </si>
  <si>
    <t xml:space="preserve">Número de espacios culturales que recibieron mantenimiento físico en el año actual    </t>
  </si>
  <si>
    <t>Espacio cultural</t>
  </si>
  <si>
    <t>ECMTTOANT</t>
  </si>
  <si>
    <t>Número de espacios culturales que recibieron mantenimiento físico en el año anterior</t>
  </si>
  <si>
    <t>VARIACIÓN PORCENTUAL DE ASISTENTES A EVENTOS ARTÍSTICOS Y CULTURALES</t>
  </si>
  <si>
    <t>(Número de asistentes a eventos artísticos y culturales en el año actual ) -  (Número de asistentes a eventos artísticos y culturales en el año anterior) / ( Número de asistentes a eventos artísticos y culturales en el año actual ) *100</t>
  </si>
  <si>
    <t>AEVAyCANT</t>
  </si>
  <si>
    <t xml:space="preserve"> Número de asistentes a eventos artísticos y culturales en el año anterior</t>
  </si>
  <si>
    <t>AEVAyCACT</t>
  </si>
  <si>
    <t xml:space="preserve">Número de asistentes a eventos artísticos y culturales en el año actual  </t>
  </si>
  <si>
    <t>EFICACIA EN EL GASTO PÚBLICO TOTAL ORIENTADO EN CULTURA</t>
  </si>
  <si>
    <t>(Total del presupuesto ejercido para acciones de cultura incluyente/Total del presupuesto asignado a acciones de cultura incluyente)*100</t>
  </si>
  <si>
    <t>80 PORCIENTO</t>
  </si>
  <si>
    <t>EFICACIA DEL PRESUPUESTO ASIGNADO A ACCIONES DE ACTIVACIÓN FISICA Y DEPORTE</t>
  </si>
  <si>
    <t>(Total del presupuesto ejercido para acciones de activación física y deporte) / (Total del presupuesto asignado a acciones de activación física y deporte ) *100</t>
  </si>
  <si>
    <t>VARIACIÓN PORCENTUAL DE ESPACIOS DEPORTIVOS EN EL MUNICIPIO QUE RECIBIERON MANTENIMIENTO FÍSICO</t>
  </si>
  <si>
    <t>(Número de espacios deportivos que recibieron mantenimiento físico en el año actual)   - (Número de espacios deportivos que recibieron mantenimiento físico en el año anterior) /(Número de espacios deportivvos que recibieron mantenimiento físico en el año actual)*100</t>
  </si>
  <si>
    <t>EDMTTOANC</t>
  </si>
  <si>
    <t xml:space="preserve">Número de espacios deportivos que recibieron mantenimiento físico en el año actual    </t>
  </si>
  <si>
    <t>Espacios Deportivos</t>
  </si>
  <si>
    <t>EDMTTOANT</t>
  </si>
  <si>
    <t>Número de espacios deportivoss que recibieron mantenimiento físico en el año anterior</t>
  </si>
  <si>
    <t>EFICACIA EN EL RECURSO DESTINADO A CONSULTAS CIUDADANAS, FOROS, ASAMBLEAS CIUDADANAS Y/O CABILDO ABIERTO</t>
  </si>
  <si>
    <t>DIR. DE PROG. Y CONTROL PRESUPUESTAL</t>
  </si>
  <si>
    <t xml:space="preserve">EFICACIA EN EL RECURSO DESTINADO A CONSULTAS CIUDADANAS, FOROS, ASAMBLEAS CIUDADANAS Y/O CABILDO ABIERTO                                 </t>
  </si>
  <si>
    <t>VARIACIÓN PORCENTUAL DE  PARTICIPACIÓN DE LA CIUDADANÍA EN EL GOBIERNO MUNICIPAL ANUAL. DESGLOSADA POR SEXO.</t>
  </si>
  <si>
    <t>PPACT</t>
  </si>
  <si>
    <t>VARIACIÓN PORCENTUAL DE PARTICIPACIÓN DE LA CIUDADANÍA EN EL GOBIERNO MUNICIPAL ANUAL. DESGLOSADA POR SEXO.</t>
  </si>
  <si>
    <t>Recurso ejercido para consulta ciudadana, foros, asambleas ciudadanas y cabildo abierto en el periodo evaluado</t>
  </si>
  <si>
    <t>Recurso presupuestado para consulta ciudadana, foros, asambleas ciudadanas y cabildo abierto en el periodo evaluado</t>
  </si>
  <si>
    <t xml:space="preserve">Total de personas que participaron en consultas ciudadanas, foros, asambleas ciudadanas, cabildo abierto y demás herramientas de participación convocadas por el gobierno municipal en el periodo evaluado                        </t>
  </si>
  <si>
    <t>Total de personas que participaron en consultas ciudadanas, foros, asambleas ciudadanas, cabildo abierto y demás herramientas de participación convocadas por el gobierno municipal en el periodo anterior al evaluado</t>
  </si>
  <si>
    <t>((Total de personas que participaron en consultas ciudadanas, foros, asambleas ciudadanas, cabildo abierto y demás herramientas de participación convocadas por el gobierno municipal en año actual -Total de personas que participaron en consultas ciudadanas, foros, asambleas ciudadanas, cabildo abierto y demás herramientas de participación convocadas por el gobierno municipal en el periodo anterior al evaluado) / Total de personas que participaron en consultas ciudadanas, foros, asambleas ciudadanas, cabildo abierto y demás herramientas de participación convocadas por el gobierno municipal en año acual) * 100</t>
  </si>
  <si>
    <t>(Recurso ejercido para consulta ciudadana, foros, asambleas ciudadanas y cabildo abierto en el periodo / Recurso presupuestado para consulta ciudadana, foros, asambleas ciudadanas y cabildo abierto en el periodo evaluado) * 100</t>
  </si>
  <si>
    <t>VARIACIÓN PORCENTUAL DE POLICÍAS CERTIFICADOS</t>
  </si>
  <si>
    <t>Total de Policías Operativos Certificados en el periodo evaluado</t>
  </si>
  <si>
    <t>Total de Policías Operativos certificados  en el periodo anterior al Evaluado</t>
  </si>
  <si>
    <t>((Total de Policías Operativos Certificados en el periodo evaluado - Total de Policías Operativos certificados  en el periodo anterior al Evaluado)  /  Total de Policías Operativos Certificados en el periodo evaluado)  * 100</t>
  </si>
  <si>
    <t xml:space="preserve">VARIACIÓN PORCENTUAL DE COMITÉS DE PROTECCIÓN CIVIL CONSTITUIDOS </t>
  </si>
  <si>
    <t>(Total de comités de protección civil constituidos en el año evaluado)  -  (Total de comités de protección civil constituidos  en el año previo al evaluado ) / (Total de comités de protección civil constituidos  en el año evaluado) * 100</t>
  </si>
  <si>
    <t xml:space="preserve">Total de comités de protección civil constituidos en el año evaluado                                                          </t>
  </si>
  <si>
    <t xml:space="preserve">Total de comités de protección civil constituidos  en el año previo al evaluado            </t>
  </si>
  <si>
    <t>(Empleados Municipales Administrativos y Directivos con Computadora/ Total de Empleados Municipales Administrativos y Directivos ) *100</t>
  </si>
  <si>
    <t>Número de requerimientos cumplidos por el municipio / Total de requerimientos establecidos legalmente</t>
  </si>
  <si>
    <t>PR1</t>
  </si>
  <si>
    <t>PR2</t>
  </si>
  <si>
    <t>PR3</t>
  </si>
  <si>
    <t>PR4</t>
  </si>
  <si>
    <t>PR5</t>
  </si>
  <si>
    <t>PR6</t>
  </si>
  <si>
    <t>PR7</t>
  </si>
  <si>
    <t>PR8</t>
  </si>
  <si>
    <t>PR9</t>
  </si>
  <si>
    <t>PR10</t>
  </si>
  <si>
    <t>POS1</t>
  </si>
  <si>
    <t>POS2</t>
  </si>
  <si>
    <t>POS3</t>
  </si>
  <si>
    <t>POS4</t>
  </si>
  <si>
    <t>(Ingresos Propios Asignados a Reducción de Pobreza/Ingresos Propios Municipales )*100</t>
  </si>
  <si>
    <t>Viviendas sin toma de agua potable en el periodo anterior al evaluado</t>
  </si>
  <si>
    <t>((Total de mujeres atendidas en el programa empoderamiento económico en el periodo evaluado  -Total de mujeres atendidas en el programa empoderamiento económico en el periodo previo al evaluado)/Total de mujeres atendidas en el programa empoderamiento económico en el periodo evaluado    ))*100</t>
  </si>
  <si>
    <t>((Número de becas otorgadas a niñas y jóvenes embarazadas en el año evaluado-Número de becas otorgadas a niñas y jóvenes embarazadas en el año anterior)/Número de becas otorgadas a niñas y jóvenes embarazadas en el año evaluado))*100</t>
  </si>
  <si>
    <t>TREIPE</t>
  </si>
  <si>
    <t>TRAIPE</t>
  </si>
  <si>
    <t>Total de recurso ejercido en infraestructura para la educación</t>
  </si>
  <si>
    <t>(Total de recurso ejercido en infraestructura para la educación/Total de recursos autorizados  en infraestructura para la educación)*100</t>
  </si>
  <si>
    <t xml:space="preserve">VARIACIÓN PORCENTUAL DE TONELADAS DE RESIDUOS SÓLIDOS MARINOS EXTRAIDOS </t>
  </si>
  <si>
    <t>VARIACIÓN  DE PERSONAS QUE RECIBIERON CAPACITACIÓN EN SENSIBILIZACIÓN AMBIENTAL EN EL AÑO EVALUADO</t>
  </si>
  <si>
    <t xml:space="preserve">(Kilogramos de residuos sólidos generados/Población Total Municipal) </t>
  </si>
  <si>
    <t>VARIACIÓN PORCENTUAL DE PRESADORES DE SERVICIOS TURÍSTICOS CAPACITADOS</t>
  </si>
  <si>
    <t>NBONJEACT</t>
  </si>
  <si>
    <t>NBONJEANT</t>
  </si>
  <si>
    <t>Personas atendidas en situación de vulnerabilidad periodo anteriorl  (anexar relación desglosada por sexo, edad, y tipo de atención)</t>
  </si>
  <si>
    <t>((Personas atendidas en situación de vulnerabilidad periodo actual  (anexar relación desglosada por sexo, edad, y tipo de atención)-Personas atendidas en situación de vulnerabilidad periodo anteriorl  (anexar relación desglosada por sexo, edad, y tipo de atención))/Personas atendidas en situación de vulnerabilidad periodo actual  (anexar relación desglosada por sexo, edad, y tipo de atención))*100</t>
  </si>
  <si>
    <t>SECRETARÍA DE ADMINISTRACIÓN Y FINANZAS</t>
  </si>
  <si>
    <t>Niños y niñas menores de 5 años vacunados en el periodo actual</t>
  </si>
  <si>
    <t>Niños y niñas menores de 5 años vacunados en el periodo anterior</t>
  </si>
  <si>
    <t>NNM5VACT</t>
  </si>
  <si>
    <t>NNM5VANT</t>
  </si>
  <si>
    <t>VARIACIÓN PORCENTUAL DE NIÑOS Y NIÑAS MENORES DE 5 AÑOS VACUNADOS</t>
  </si>
  <si>
    <t>((Niños y niñas menores de 5 años vacunados en el periodo actual-Niños y niñas menores de 5 años vacunados en el periodo anterior)/Niños y niñas menores de 5 años vacunados en el periodo actual)*100</t>
  </si>
  <si>
    <t>(Porcentaje de reglamentos actualizados en el periodo actual  -  Porcentaje de reglamentos actualizados en el periodo anterior)/Porcentaje de reglamentos actualizados en el periodo actual  )*100</t>
  </si>
  <si>
    <t>IPMa</t>
  </si>
  <si>
    <t>Ingresos Propios Municipales  anual</t>
  </si>
  <si>
    <t>DIR. DE RECURSOS HUMANOS</t>
  </si>
  <si>
    <t>(Total de litros de agua consumidos en el municipio/Población Total Municipal) / 365</t>
  </si>
  <si>
    <t>(Total de Cargos Directivos Ocupados por Mujeres/Total de Cargos Directivos )*100</t>
  </si>
  <si>
    <t>Total de empleados (as) municipales/(Población Total Municipal/1000)</t>
  </si>
  <si>
    <t>COBERTURA DE RECOLECCIÓN DE RESIDUOS SÓLIDOS ZONA URBANA</t>
  </si>
  <si>
    <t>DEFINICIÓN</t>
  </si>
  <si>
    <t>Conocer el porcentaje de quejas en contra
del órgano de Seguridad Pública Tránsito respecto del total de quejas
contra el Ayuntamiento</t>
  </si>
  <si>
    <t>Identificar el número de incendios relacionados con muertes por cada cien mil habitantes</t>
  </si>
  <si>
    <t>Conocer la relación de habitantes del municipio impactadas por desastres naturales, económicos y sociales</t>
  </si>
  <si>
    <t>Medir el número de kilómetros del sistema de transporte público colectivo existente en el municipio por cada cien mil habitantes</t>
  </si>
  <si>
    <t>Medir el porcentaje de cobertura de
vialidades pavimentadas</t>
  </si>
  <si>
    <t>GASTO EN CONCEPTO CONTABLE 35000 RESPECTO AL CAPITULO 30000 (SERVICIOS GENERALES)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</si>
  <si>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</si>
  <si>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</si>
  <si>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Medir el nivel de cobertura de
la red de drenaje en el territorio municipal</t>
  </si>
  <si>
    <t>Determinar el número de metros cuadrados de áreas verdes por habitante</t>
  </si>
  <si>
    <t>Determinar la relación de residuos sólidos generados por habitante al año</t>
  </si>
  <si>
    <t>Conocer el porcentaje de asentamientos humanos irregulares existentes en la zona
urbana del municipio</t>
  </si>
  <si>
    <t>Determinar la tasa de licencias para negocio otorgadas por cada mil habitantes</t>
  </si>
  <si>
    <t>Identificar el consumo promedio de litros de agua al día por habitante</t>
  </si>
  <si>
    <t>Medir la proporción de recursos propios que los gobiernos municipales asignan a la
reducción de la pobreza</t>
  </si>
  <si>
    <t>Medir el nivel de cobertura de la red de drenaje en el territorio municipal</t>
  </si>
  <si>
    <t>Medir el porcentaje de aguas residuales que reciben tratamiento</t>
  </si>
  <si>
    <t>Medir la proporción de consumo de energía eléctrica generada en fuentes renovables respecto del total de energía eléctrica consumida por el gobierno municipal</t>
  </si>
  <si>
    <t>Medir el costo por mantenimiento por luminaria existente</t>
  </si>
  <si>
    <t>Medir el costo de operación por luminaria existente</t>
  </si>
  <si>
    <t>Medir el costo promedio de recolección de residuos sólidos en vivienda atendida</t>
  </si>
  <si>
    <t>Determinar el número de empleados municipales por cada mil habitantes</t>
  </si>
  <si>
    <t>Medir la proporción del Ayuntamiento que está conformado por mujeres</t>
  </si>
  <si>
    <t>Medir la proporción del primer nivel de la estructura orgánica del gobierno municipal que está conformado por mujeres</t>
  </si>
  <si>
    <t>Medir la eficiencia en el gasto en nómina ejercido por el Ayuntamiento por cada empleado</t>
  </si>
  <si>
    <t>Medir la relación porcentual del costo de jubilados y pensionados con respecto al gasto
en nómina</t>
  </si>
  <si>
    <t>Medir el tamaño porcentual del Ramo 33 ejercido comparado contra los ingresos totales</t>
  </si>
  <si>
    <t>Determinar la relación monetaria entre los ingresos totales del municipio respecto
de su población total</t>
  </si>
  <si>
    <t>Medir la eficacia en el cobro de impuesto predial por monto o valor total de la factura</t>
  </si>
  <si>
    <t>Determinar el gasto por habitante en preservación, protección y conservación del patrimonio cultural
y natural</t>
  </si>
  <si>
    <t>Medir la proporción que representa el gasto primario del gobierno municipal respecto
al presupuesto aprobado originalmente</t>
  </si>
  <si>
    <t>Medir el grado de autonomía para cubrir el gasto corriente del gobierno municipal</t>
  </si>
  <si>
    <t>Medir la proporción del gasto periódico
(gasto corriente) y gasto de capital destinados a la atención de mujeres, pobres y grupos vulnerables</t>
  </si>
  <si>
    <t>Identificar la relación porcentual de inversión en planeación en el Ayuntamiento</t>
  </si>
  <si>
    <t>Identificar el tamaño de la deuda del Ayuntamiento contrastada con los ingresos
propios municipales</t>
  </si>
  <si>
    <t>Determinar la relación monetaria entre el ingreso propio del municipio respecto de
su población total</t>
  </si>
  <si>
    <t>Medir la eficacia en el cobro de impuesto predial según el cobro de cuentas de predial</t>
  </si>
  <si>
    <t>Medir el grado de autonomía financiera</t>
  </si>
  <si>
    <t>Medir el tamaño porcentual de las ADEFAS (Adeudos de Ejercicios Fiscales Anteriores)
respecto a ingresos totales</t>
  </si>
  <si>
    <t>Conocer la antigüedad promedio de los vehículos automotores propiedad del
municipio</t>
  </si>
  <si>
    <t>Determinar la relación de litros de combustible gastados por el gobierno municipal respecto de su población total</t>
  </si>
  <si>
    <t>Conocer el gasto promedio en mantenimiento por vehículo automotor propiedad del municipio</t>
  </si>
  <si>
    <t>Medir el gasto administrativo en relación con los ingresos propios</t>
  </si>
  <si>
    <t>Conocer la relación porcentual del gasto en el concepto contable 35000 respecto al capítulo 30000 (servicios generales)</t>
  </si>
  <si>
    <t>Conocer la relación porcentual del gasto en los conceptos contables 26000 y 29000
respecto al capítulo 2000 (materiales y suministros)</t>
  </si>
  <si>
    <t>Medir el costo promedio por accidente vial en donde esté involucrado un vehículo
propiedad o bajo responsabilidad del gobierno municipal</t>
  </si>
  <si>
    <t>Determinar la tasa de mortalidad en accidentes viales por cada cien mil habitantes</t>
  </si>
  <si>
    <t>Conocer el nivel de inversión en movilidad alternativa respecto del total de inversión en movilidad tradicional</t>
  </si>
  <si>
    <t>Determinar el porcentaje de accidentes viales en los que esta involucrado el transporte
urbano</t>
  </si>
  <si>
    <t>Determinar el porcentaje de accidentes viales en los que esta involucrado el peatón y
ciclista</t>
  </si>
  <si>
    <t>Determinar el número de accidentes viales por cada 10 mil habitantes</t>
  </si>
  <si>
    <t>Conocer el índice de infracciones aplicadas en el municipio con relación al parque
vehicular</t>
  </si>
  <si>
    <t>Determinar el número de vehículos automotores por habitante</t>
  </si>
  <si>
    <t>Medir el número de kilómetros de ciclovías existentes en el municipio por cada cien mil
habitantes</t>
  </si>
  <si>
    <t>Determinar la inversión realizada por metro cuadrado de mantenimiento a vialidades asfaltadas</t>
  </si>
  <si>
    <t>Identificar el nivel de inversión en movilidad alternativa comparado con el total de inversión en infraestructura</t>
  </si>
  <si>
    <t>Determinar el número de bomberos por cada cien mil habitantes</t>
  </si>
  <si>
    <t>Conocer la relación de habitantes del municipio impactados por desastres generados por fenómenos vinculados al agua</t>
  </si>
  <si>
    <t>Conocer la relación de habitantes del municipio impactadas por desastres naturales</t>
  </si>
  <si>
    <t>Determinar el número de policías operativos por cada mil habitantes</t>
  </si>
  <si>
    <t>Determinar la tasa de homicidio doloso por cada cien mil habitantes en el territorio
municipal</t>
  </si>
  <si>
    <t>Determinar el número de detenidos por cada mil habitantes</t>
  </si>
  <si>
    <t>Conocer la permanencia laboral de los policías operativos en el Órgano de Seguridad Pública/Tránsito</t>
  </si>
  <si>
    <t>Conocer el porcentaje de solicitudes de servicio vía C 4 a policía municipal relacionadas con violencia familiar y disputa vecinal</t>
  </si>
  <si>
    <t>Conocer el número de solicitudes de servicio vía C 4 a policía municipal por cada mil
habitantes</t>
  </si>
  <si>
    <t>Conocer la proporción de personas que han solicitado ayuda vía C 4 a policía municipal para atender situaciones de acoso físico o sexual</t>
  </si>
  <si>
    <t>Conocer la remuneración promedio por policía operativo</t>
  </si>
  <si>
    <t>Conocer la tasa de muertes ocurridas en el municipio ocasionadas por conflicto con violencia por cada 100 mil habitantes</t>
  </si>
  <si>
    <t>Determinar la inversión en programas de prevención por cada mil habitantes</t>
  </si>
  <si>
    <t>Determinar del universo de detenidos, el porcentaje que corresponde por faltas
administrativas</t>
  </si>
  <si>
    <t>Determinar el costo por habitante del Órgano de Seguridad Pública/Tránsito</t>
  </si>
  <si>
    <t>El indicador mide el incremento o decremento de las viviendas sin tomas de agua potable</t>
  </si>
  <si>
    <t>Mide el incremento o decremento de tomas nuevas domiciliarias de servicio de agua</t>
  </si>
  <si>
    <t>Conocer la proporción de dependencias municipales que aplican en sus programas la transversalidad de igualdad de género</t>
  </si>
  <si>
    <t>Determina el porcentaje de la juventud atendida por el gobierno municipal</t>
  </si>
  <si>
    <t>El indicador mide el incremento o decremento de escuelas atendidas por el gobierno municipal con mobiliario y equipamiento escolar en  el periodo de un año</t>
  </si>
  <si>
    <t>Se conocerá el porcentaje de escuelas públicas de nivel básico atendidas con proyectos de infraestructura en el periodo evaluado</t>
  </si>
  <si>
    <t>Mide la eficacia del recurso presupuestado en acciones de bienestar en la vivienda</t>
  </si>
  <si>
    <t xml:space="preserve"> Mide la eficacia del recurso presupuestado en equipamiento urbano</t>
  </si>
  <si>
    <t>Mide el incremento o decremento de los títulos de propiedad entregados en coordinación con el gobierno estatal y federal</t>
  </si>
  <si>
    <t>Mide el incremento o decremento de atención médicas en salud durante el periodo evaluado</t>
  </si>
  <si>
    <t>Se conocerá el porcentaje de la población sin derecho habiencia en el servicio de salud en el municipio</t>
  </si>
  <si>
    <t>Mide el incremento o decremento de muertes registradas de niños menores de 5 años en el municipio</t>
  </si>
  <si>
    <t>Mide el incremento o decremento de niños y niñas menores de 5 años vacunados durante el periodo evaluado</t>
  </si>
  <si>
    <t xml:space="preserve">Mide el incremento o decremento de consultas mmedicas de 2do. nivel otorgadas </t>
  </si>
  <si>
    <t>Mide el incremento o decremento de procedimientos quirurgicos realizados</t>
  </si>
  <si>
    <t>Mide el incremento o decremento de personas atendidas por dengue, chikungunya, zica</t>
  </si>
  <si>
    <t>VARIACIÓN PORCENTUAL DE PERSONAS ATENDIDAS POR DENGUE, CHIKUNGUNYA, ZICA</t>
  </si>
  <si>
    <t>Mide el incremento o decremento de mascotas atendidas durante el periodo en el municipio</t>
  </si>
  <si>
    <t>Mide el incremento o decremento de mujeres  atendidas que han vivido violencia</t>
  </si>
  <si>
    <t xml:space="preserve">(Total de mujeres y niñas desde 8 años recibieron capacitación) / (Total de Mujeres en el Municipio )*100                                   </t>
  </si>
  <si>
    <t>Conocer la proporción de mujeres y niñas que a partir de 8 años recibieron capacitación en derechos humanos y construcción de ciudadanía en el periodo</t>
  </si>
  <si>
    <t>Mide el incremento o decremento de mujeres capacitadas en el tema de empoderamiento económico</t>
  </si>
  <si>
    <t>Mide el incremento o decremento de becas otorgadas a niñas y/o jóvenes embarazadas</t>
  </si>
  <si>
    <t>Mide el incremento o decremento de juventudes atendidas por el instituto municipal de la juventud</t>
  </si>
  <si>
    <t>Mide el incremento o decremento de familias atendidas en el DIF municipal</t>
  </si>
  <si>
    <t xml:space="preserve">VARIACIÓN PORCENTUAL DEL SERVICIO DE ADOPCIÓN Y REINTEGRACIÓN </t>
  </si>
  <si>
    <t>Mide el incremento o decremento del servicio de adopción y reintegración familiar</t>
  </si>
  <si>
    <t>Se conocera el número de familias atendidas con algún apoyo social en el periodo</t>
  </si>
  <si>
    <t>Mide el incremento o decremento de la participación ciudadana en eventos de convivencia familiar</t>
  </si>
  <si>
    <t>Mide el incremento o decremento de personas atendidas en situación de vulnerabilidad</t>
  </si>
  <si>
    <t>Mide la eficacia del recurso presupuestado destinado a grupos vulnerables y a personas con discapacidad</t>
  </si>
  <si>
    <t>Mide el incremento o decremento de personas con alguna discapacidad atendidas en el periodo</t>
  </si>
  <si>
    <t>Mide la eficacia del recurso presupuestado destinado a grupos étnicos</t>
  </si>
  <si>
    <t>Se conocerá el porcentaje de la población de los diferentes grupos étnicos atendida en el periodo</t>
  </si>
  <si>
    <t>Mide la eficacia del recurso presupuestado destinado a infraestructura educativa</t>
  </si>
  <si>
    <t>Mide la eficacia del recurso presupuestado destinado a acciones en el sector educación</t>
  </si>
  <si>
    <t>Mide el incremento o decremento de la población escolar de nivel básico inscrita en el periodo</t>
  </si>
  <si>
    <t>Mide el incremento o decremento de la población escolar atendida por el municipio con beca económica</t>
  </si>
  <si>
    <t>Mide el incremento o decremento de la participación ciudadana en eventos cívicos</t>
  </si>
  <si>
    <t>Mide el incremento o decremento de personas que participan en actividades de fomento a valores</t>
  </si>
  <si>
    <t>Mide el incremento o decremento de espacios cultutrales en el municipio que recibieron mantenimiento físico</t>
  </si>
  <si>
    <t>Mide el incremento o decremento de asistentes a eventos artísticos y culturales</t>
  </si>
  <si>
    <t>Mide la eficacia del recurso presupuestado destinado a acciones de cultura</t>
  </si>
  <si>
    <t>Mide la eficacia del recurso presupuestado destinado a acciones de activación física y deporte</t>
  </si>
  <si>
    <t>Mide el incremento o decremento de espacios deportivos en el municipio que recibieron mantenimiento físico</t>
  </si>
  <si>
    <t xml:space="preserve"> Población total municipal/Monto de inversión en salud en el año evaluado     </t>
  </si>
  <si>
    <t>Se conocerá el gasto en promedio por persona en bienes y servicios por el cuidado de la salud en el municipio</t>
  </si>
  <si>
    <t>Se conocerá la proporción de bienes muebles registrados con título de propiedad</t>
  </si>
  <si>
    <t>Se conocerá el porcentaje de documentos de la dirección técnica de cabildo digitalizados</t>
  </si>
  <si>
    <t>Mide el incremento o decremento de las recomendaciones atendidas por concepto de derechos humanos</t>
  </si>
  <si>
    <t>Se comocerá el porcentaje de comisarías y delegaciones atendidas en el periodo</t>
  </si>
  <si>
    <t>Se conocerá el porcentaje de juicios resuletos en el periodo evaluado</t>
  </si>
  <si>
    <t>Mide el incremento o decremento de manifestaciones de competencia municipal atendidas en el periodo</t>
  </si>
  <si>
    <t>Se conocerá el porcentaje de procedimientos jurídicos defendidos que representan un riesgo para los interéses de la administración pública</t>
  </si>
  <si>
    <t>Mide el incremento o decremento del marco legal existente</t>
  </si>
  <si>
    <t>Se conocerá el porcentaje de reglamentos aprobados por cabildo en el periodo evaluado</t>
  </si>
  <si>
    <t>Mide el incremento o decremento de la percepción del desempeño gubernamental en el periodo</t>
  </si>
  <si>
    <t>Mide el incremento o decremento de comités vecinales instalados</t>
  </si>
  <si>
    <t xml:space="preserve">Mide el incremento o decremento de participación de la ciudadanía en el gobierno municipal </t>
  </si>
  <si>
    <t>Mide el incremento o decremento de policías certificados en el periodo</t>
  </si>
  <si>
    <t>Se conocerá el porcentaje de la población que identifica a la policía preventiva municipal como una autoridad que le inspira confianza</t>
  </si>
  <si>
    <t>Mide el incremento o decremento de comités de protección civil constituidos en el periodo</t>
  </si>
  <si>
    <t>Conocer el gasto en consumo eléctrico en instalaciones municipales respecto a ingresos propios</t>
  </si>
  <si>
    <t xml:space="preserve">Medir el grado de autonomía financiera </t>
  </si>
  <si>
    <t>Medir la eficiencia en el gasto en mantenimiento por unidad recolectora de residuos sólidos del municipio</t>
  </si>
  <si>
    <t xml:space="preserve">Medir el porcentaje de cobertura del
servicio de residuos sólidos en el municipio.
</t>
  </si>
  <si>
    <t xml:space="preserve">Medir el porcentaje de cobertura del
servicio de residuos sólidos en zona urbana del municipio
</t>
  </si>
  <si>
    <t>Se conocerá el porcentaje de obligaciones de transparencia atendidas</t>
  </si>
  <si>
    <t>Se conocerá el porcentaje de luminarias rehabilitadas en el periodo evaluado</t>
  </si>
  <si>
    <t>Mide el incremento o decremento de calles del municipio que cuentan con alumbrado público</t>
  </si>
  <si>
    <t>Se conocerá el porcentaje de luminarias en funcionamiento</t>
  </si>
  <si>
    <t>Se conocerá el costo de operación y mantenimiento por toma de la red de drenaje</t>
  </si>
  <si>
    <t>Se conocerá el costo de operación y mantenimiento por tomas de la red de agua potable</t>
  </si>
  <si>
    <t>Se conocerá el porcentaje de colectores/atarjeas rehabilitadas en el periodo</t>
  </si>
  <si>
    <t>Identificar la distribución porcentual
de la temporalidad en la entrega del servicio de agua potable</t>
  </si>
  <si>
    <t>Conocer la relación de horas de capacitación promedio brindadas a los empleados
municipales cuyo estatus es de base</t>
  </si>
  <si>
    <t>Medir el porcentaje de
empleados administrativos y directivos con computadora.</t>
  </si>
  <si>
    <t>Mide el incremento o decremento de empleados municipales en el periodo evaluado</t>
  </si>
  <si>
    <t>Conocer la vigencia promedio de los reglamentos municipales</t>
  </si>
  <si>
    <t xml:space="preserve"> Mide la eficacia del recurso presupuestado destinado a consultas ciudadanas, foros, asambleas ciudadanas y/o cabildo abrierto</t>
  </si>
  <si>
    <t>$216 a $830</t>
  </si>
  <si>
    <t>CENTRO DE ATENCIÓN A EMERGENCIAS URBANAS</t>
  </si>
  <si>
    <t>Conocer el porcentaje de quejas en contra
del órgano de Seguridad Pública Tránsito respecto del total de quejas contra el Ayuntamiento</t>
  </si>
  <si>
    <t>VECES EL TAMAÑO DE LA DEUDA</t>
  </si>
  <si>
    <t>Determinar el porcentaje de accidentes viales en los que esta involucrado el peatón y ciclista</t>
  </si>
  <si>
    <t>Determinar el gasto por habitante en preservación, protección y conservación del patrimonio cultural y natural</t>
  </si>
  <si>
    <t>Medir la relación porcentual del costo de jubilados y pensionados con respecto al gasto en nómina</t>
  </si>
  <si>
    <t xml:space="preserve">DIRECCIÓN DE CATASTRO </t>
  </si>
  <si>
    <t>Conocer la proporción de denuncias atendidas en el periodo evaluado</t>
  </si>
  <si>
    <t>Conocer el porcentaje de la superficie de playas que han sido certificadas en el periodo</t>
  </si>
  <si>
    <t>El indicador mide el incremento o decremento de toneladas de residuos sólidos marinos extraídos en el periodo</t>
  </si>
  <si>
    <t>Se conocerá el porcentaje de la superficie reforestada en el periodo</t>
  </si>
  <si>
    <t>El indicador mide el incremento o decremento de la superficie reforestada en el periodo evaluado</t>
  </si>
  <si>
    <t>El indicadore mide el incremento o decremento de personas que recibieron capacitación en sensibilización ambiental en el periodo</t>
  </si>
  <si>
    <t>Determinar el número de metros cuadrados de módulos de recreo municipales por habitante</t>
  </si>
  <si>
    <t>El indicador mide el incremento o decremento de viviendas regularizadas en el periodo</t>
  </si>
  <si>
    <t>TRIMESTRAL</t>
  </si>
  <si>
    <t>Cuentas</t>
  </si>
  <si>
    <t>DIRECCIÓN DE RASTROS</t>
  </si>
  <si>
    <t>DIRECCIÓN DE ÁREAS VERDES</t>
  </si>
  <si>
    <t>Eventos</t>
  </si>
  <si>
    <t>DIRECCIÓN DE DEPORTE Y RECREACIÓN</t>
  </si>
  <si>
    <t>IP/S</t>
  </si>
  <si>
    <t>VARIACIÓN PORCENTUAL  DE ATENCIÓN TURÍSTICA</t>
  </si>
  <si>
    <t>PROPORCIÓN DE LOS EGRESOS TOTALES RESPECTO LOS EGRESOS PRESUPUESTADOS</t>
  </si>
  <si>
    <t>Medir la eficacia en la capacidad de presupuestar y ejercer los egresos municipales</t>
  </si>
  <si>
    <t>(Egresos totales/Egresos presupuestados)*100</t>
  </si>
  <si>
    <t>EP</t>
  </si>
  <si>
    <t>Egresos Presupuestados</t>
  </si>
  <si>
    <t xml:space="preserve">Inversión en infraestructura para la Seguridad Pública periodo actual                  </t>
  </si>
  <si>
    <t xml:space="preserve">Inversión en infraestructura para la Seguridad Pública periodo anterior    </t>
  </si>
  <si>
    <t>TASA DE INVERSIÓN EN INFRAESTRUCTURA PARA LA SEGUIRDAD PÚBLICA</t>
  </si>
  <si>
    <t>Se conocerá la tasa de inversión en infraestructura y equipamiento para la seguridad pública</t>
  </si>
  <si>
    <t xml:space="preserve">((Inversión en infraestructura para la Seguridad Pública periodo actual-Inversión en infraestructura para la Seguridad Pública periodo anterior)/Inversión en infraestructura para la Seguridad Pública periodo actual)*100 </t>
  </si>
  <si>
    <t>IIPSPACT</t>
  </si>
  <si>
    <t>IIPSPANT</t>
  </si>
  <si>
    <t>IP/PMD</t>
  </si>
  <si>
    <t>VARIACIÓN DE LA INVERSIÓN EN PLANEACIÓN RESPECTO A LOS EGRESOS TOTALES</t>
  </si>
  <si>
    <t xml:space="preserve">Inversión en planeación respecto a los egresos totales periodo actual                 </t>
  </si>
  <si>
    <t xml:space="preserve">Inversión en planeación respecto a los egresos totales periodo anterior    </t>
  </si>
  <si>
    <t>IPRETPACT</t>
  </si>
  <si>
    <t>IPRETPANT</t>
  </si>
  <si>
    <t xml:space="preserve">((Inversión en planeación respecto a los egresos totales periodo actual-Inversión en planeación respecto a los egresos totales periodo anterior)/Inversión en planeación respecto a los egresos totales periodo actual)*100                                                                                                                                                                </t>
  </si>
  <si>
    <t>Se conocerá la variación de la inversión en planeación respecto a los egresos totales</t>
  </si>
  <si>
    <t>DIR. DE CONTABILIDAD</t>
  </si>
  <si>
    <t>VARIACIÓN PORCENTUAL DE CUMPLIMIENTO DE LA ARMONIZACIÓN CONTABLE</t>
  </si>
  <si>
    <t>Se conocerá la variación porcentual en el cumplimiento de la armonización contable</t>
  </si>
  <si>
    <t xml:space="preserve">((Puntos obtenidos en el cumplimiento final al 4 trimestre periodo actual-Puntos obtenidos en el cumplimiento final al 4 trimestre periodo anterior)/Puntos obtenidos en el cumplimiento final al 4 trimestre periodo actual)*100                          </t>
  </si>
  <si>
    <t>POCFACT</t>
  </si>
  <si>
    <t>POCFANT</t>
  </si>
  <si>
    <t>Puntos obtenidos en el cumplimiento final al 4 trimestre periodo actual</t>
  </si>
  <si>
    <t>Puntos obtenidos en el cumplimiento final al 4 trimestre periodo anterior</t>
  </si>
  <si>
    <t>Puntos</t>
  </si>
  <si>
    <t>EFICACIA EN EL SERIVICO DE RECOLECCIÓN DE RESIDUOS SÓLIDOS URBANOS</t>
  </si>
  <si>
    <t>Se conocerá el porcentaje de eficacia en el servicio de recolección de residuos sólidos generados en el municipio</t>
  </si>
  <si>
    <t xml:space="preserve">(Toneladas de residuos sólidos recolectados en el periodo/Toneladas de residuos sólidos generados en el periodo)*100                                                                                                                                                                        </t>
  </si>
  <si>
    <t>TRSGP</t>
  </si>
  <si>
    <t>TRSRP</t>
  </si>
  <si>
    <t xml:space="preserve">Toneladas de residuos sólidos recolectados en el periodo                                                                                              </t>
  </si>
  <si>
    <t xml:space="preserve">Toneladas de residuos sólidos generados en el periodo                                                                                                 </t>
  </si>
  <si>
    <t>COBERTURA DE ALUMBRADO PÚBLICO EN VIALIDADES DEL MUNICIPIO</t>
  </si>
  <si>
    <t>(Total  de metros cuadrados de vialidades con alumbrado/Total  de metros cuadrados de vialidades)*100</t>
  </si>
  <si>
    <t>Se conocerá la cobertura del servicio de alumbrado público en calles y vialidades del municipio</t>
  </si>
  <si>
    <t xml:space="preserve">Total  de metros cuadrados de vialidades con alumbrado                                                                                                </t>
  </si>
  <si>
    <t>TM2V</t>
  </si>
  <si>
    <t>TM2VA</t>
  </si>
  <si>
    <t xml:space="preserve">  Total  de metros cuadrados de vialidades                                                                                                            </t>
  </si>
  <si>
    <t>Otros servicios públicos</t>
  </si>
  <si>
    <t>VARIACIÓN PORCENTUAL DE ANOMALÍAS DETECTADAS EN CÁMARAS FRIGORÍFICAS DE ESTABLECIMIENTOS COMERCIALES SUPERVISADOS</t>
  </si>
  <si>
    <t xml:space="preserve">Se conocerá la variación porcentual de anomalías detectadas en cámaras frigoríficas de establecimientos comerciales supervisados </t>
  </si>
  <si>
    <t xml:space="preserve">((Anomalías detectadas en cámaras frigoríficas de establecimientos comerciales supervisados en el periodo actual-Anomalías detectadas en cámaras frigoríficas de establecimientos comerciales supervisados en el periodo anterior)/Anomalías detectadas en cámaras frigoríficas de establecimientos comerciales supervisados en el periodo actual)*100                                                                                                                                                               </t>
  </si>
  <si>
    <t xml:space="preserve">Anomalías detectadas en cámaras frigoríficas de establecimientos comerciales supervisados en el periodo actual                                        </t>
  </si>
  <si>
    <t xml:space="preserve">Anomalías detectadas en cámaras frigoríficas de establecimientos comerciales supervisados en el periodo anterior                                      </t>
  </si>
  <si>
    <t>ADCFECSAC</t>
  </si>
  <si>
    <t>ADCFECSAN</t>
  </si>
  <si>
    <t>Anomalías</t>
  </si>
  <si>
    <t>TASA DE CRECIMIENTO ANUAL DEL ÍNDICE DE ÁREAS VERDES Y RECREATIVAS PER CÁPITA</t>
  </si>
  <si>
    <t>Se conocerá la variación porcentual de las áreas verdes y recreativas per capita</t>
  </si>
  <si>
    <t xml:space="preserve">((Áreas verdes y recreativas per cápita en el año evaluado-Áreas verdes y recreativas per cápita en el año previo al evaluado)/Áreas verdes y recreativas per cápita en el año evaluado)*100                                                                                                                                                                                 </t>
  </si>
  <si>
    <t>Áreas verdes y recreativas per cápita en el año evaluado</t>
  </si>
  <si>
    <t>Áreas verdes y recreativas per cápita en el año previo al evaluado</t>
  </si>
  <si>
    <t>AVRPCACT</t>
  </si>
  <si>
    <t>AVRPCANT</t>
  </si>
  <si>
    <t>PORCENTAJE DE ÁREAS VERDES CONSERVADAS</t>
  </si>
  <si>
    <t>Se conocerá el porcentaje de las áreas verdes atendidas por el municipio</t>
  </si>
  <si>
    <t xml:space="preserve">(Áreas verdes conservadas  en el periodo/Total de áreas verdes en el municipio)*100                                                                                                                                                                                                                </t>
  </si>
  <si>
    <t xml:space="preserve">Áreas verdes conservadas  en el periodo  </t>
  </si>
  <si>
    <t xml:space="preserve">Total de áreas verdes en el municipio </t>
  </si>
  <si>
    <t>AVCACT</t>
  </si>
  <si>
    <t>TAVMUN</t>
  </si>
  <si>
    <t>Áreas verdes</t>
  </si>
  <si>
    <t>IP/PP</t>
  </si>
  <si>
    <t>Personas atendidas con alguna discapacidad en el periodo actual</t>
  </si>
  <si>
    <t>Personas atendidas con alguna discapacidad en el periodo anterior (anexar relación de apoyos otorgados y a cuantas mujeres y hombres se apoyó)</t>
  </si>
  <si>
    <t>Población de los grupos étnicos atendida en el periodo evaluado</t>
  </si>
  <si>
    <t xml:space="preserve">Total de población de los grupos étnicos que habita en Acapulco         </t>
  </si>
  <si>
    <t>PGEAACT</t>
  </si>
  <si>
    <t>TPGEHA</t>
  </si>
  <si>
    <t>VARIACIÓN PORCENTUAL DE ESCUELAS ATENDIDAS POR EL GOBIENRO MUNICIPAL CON MOBILIARIO Y EQUIPAMIENTO</t>
  </si>
  <si>
    <t>PORCENTAJE DE LA POBLACIÓN QUE ACCESA A ACCIONES DEPORTIVAS</t>
  </si>
  <si>
    <t>Se conocerá el porcentaje de la población que accesa a acciones deportivas en el municipio en el periodo evaluado</t>
  </si>
  <si>
    <t xml:space="preserve">Cantidad de personas que accesan a acciones  deportivas                                                                                                                                                                                                   </t>
  </si>
  <si>
    <t xml:space="preserve">Población total municipal                                                                                                                             </t>
  </si>
  <si>
    <t>CPAADEP</t>
  </si>
  <si>
    <t xml:space="preserve">(Cantidad de personas que accesan a acciones  deportivas/Población total municipal)*100                                                                                                                                </t>
  </si>
  <si>
    <t>Se conocerá la variación porcentual de la tasa de consumo de tierras en el periodo evaluado</t>
  </si>
  <si>
    <t>VARIACIÓN PORCENTUAL DE LA TASA DE CONSUMO DE TIERRAS</t>
  </si>
  <si>
    <t xml:space="preserve">((Tasa de consumo de tierras en el periodo actual- Tasa de consumo de tierras en el periodo anterior)/Tasa de consumo de tierras en el periodo actual)*100                                                                                                                                                                                                         </t>
  </si>
  <si>
    <t>Tasa de consumo de tierras en el periodo actual</t>
  </si>
  <si>
    <t>Tasa de consumo de tierras en el periodo anterior</t>
  </si>
  <si>
    <t>TCTPACT</t>
  </si>
  <si>
    <t>TCTPANT</t>
  </si>
  <si>
    <t>TASA DE CRECIMIENTO DE USO Y APROVECHAMIENTO DEL SUELO EN ZONAS APTAS</t>
  </si>
  <si>
    <t>Se conocerá la tasa de crecimiento de uso de suelo en zonas aptas del municipio</t>
  </si>
  <si>
    <t xml:space="preserve">Extensión territorial (km2) de asentamientos humanos con un uso o aprovechamiento en zonas aptas en el año evaluado                                                                                                                                       </t>
  </si>
  <si>
    <t xml:space="preserve">Extensión territorial (km2) en asentamientos humanos con uso o aprovechamiento en zonas aptas en el año previo al evaluado                            </t>
  </si>
  <si>
    <t>AHUAZAAEV</t>
  </si>
  <si>
    <t>AHUAZAAPE</t>
  </si>
  <si>
    <t>((AHUAZAAEV-AHUAZAAPE)/AHUAZAAEV)*100</t>
  </si>
  <si>
    <t>Se conocerá la variación porcentual de solicitudes de información de los sectores público y privados</t>
  </si>
  <si>
    <t>PORCENTAJE DE TURISTAS SATISFECHOS CON EL MEJORAMIENTO DE LA IMAGEN URBANA TURÍSTICA</t>
  </si>
  <si>
    <t>Se conocerá el porcentaje de turistas satisfechos con la imagen urbana del municipio</t>
  </si>
  <si>
    <t xml:space="preserve">(Número de turistas satisfechos con el mejoramiento de la imagen urbana /Población muestral turistas)*100                                                                                                                                                                               </t>
  </si>
  <si>
    <t>NTSMIU</t>
  </si>
  <si>
    <t>PMTUR</t>
  </si>
  <si>
    <t xml:space="preserve">Población muestral turistas </t>
  </si>
  <si>
    <t xml:space="preserve">Número de turistas satisfechos con el mejoramiento de la imagen urbana                                                                                </t>
  </si>
  <si>
    <t>VARIACIÓN PORCENTUAL DE EVENTOS DE PROMOCIÓN TURÍSTICA REALIZADOS</t>
  </si>
  <si>
    <t>Se conocerá la variación porcentual de eventos de promoción turísticas realizados en el periodo evaluado</t>
  </si>
  <si>
    <t xml:space="preserve">Total de eventos de promoción turística realizados en el extranjero, en el el país y en el Estado en el año actual                                                                                                                                        </t>
  </si>
  <si>
    <t xml:space="preserve">Total de eventos de promoción turística realizados en el extranjero, en el el país y en el Estado en el año anterior                                                                                                                                      </t>
  </si>
  <si>
    <t>TEPTRACT</t>
  </si>
  <si>
    <t>TEPTRANT</t>
  </si>
  <si>
    <t xml:space="preserve">((Total de eventos de promoción turística realizados en el extranjero, en el el país y en el Estado en el año actual-Total de eventos de promoción turística realizados en el extranjero, en el el país y en el Estado en el año anterior)/Total de eventos de promoción turística realizados en el extranjero, en el el país y en el Estado en el año actual)*100                                 </t>
  </si>
  <si>
    <t>Se conocerá el número de proyectos alternativos entregados en el periodo actual respecto al periodo anterior</t>
  </si>
  <si>
    <t>Se conocerá la variación porcentual del volumen de producción pesquera en el periodo evaluado</t>
  </si>
  <si>
    <t>(Luminarias en Funcionamiento/Total de Luminarias en el municipio)*100</t>
  </si>
  <si>
    <t>COSTO EN RECOLECCIÓN DE RESIDUOS SÓLIDOS POR VIVIENDA</t>
  </si>
  <si>
    <t>Determinar la inversión en programas de prevención en la seguridad por cada mil habitantes</t>
  </si>
  <si>
    <t>(Porcentaje de efectividad gubernamental en el periodo evaluado-Porcentaje de efectividad gubernamental en el periodo anterior al evaluado)/Porcentaje de efectividad en el periodo evaluado)*100</t>
  </si>
  <si>
    <t>(Porcentaje de efectividad gubernamental en el periodo evaluado-Porcentaje de efectividad gubernamental  en el periodo anterior al evaluado)/Porcentaje de efectividad gubernamental en el periodo evaluado)*100</t>
  </si>
  <si>
    <t>Porcentaje de efectividad gubernamental en el periodo evaluado</t>
  </si>
  <si>
    <t xml:space="preserve">Porcentaje de efectividad gubernamental en el periodo anterior al evaluado                                                              </t>
  </si>
  <si>
    <t>(Número de atenciones médicas a personas de escasos recursos en el periodo actual-Número de atenciones médicas a perosnas de bajos recursos en el periodo anterior/Número de atenciones médicas a personas de bajos recursos en el periodo actual)*100</t>
  </si>
  <si>
    <t>Número de Mascotas atendidas   en el Periodo anterior</t>
  </si>
  <si>
    <t>Total de dependencias en la administración pública municipal de Acapulco</t>
  </si>
  <si>
    <t>Población total de 15 a 24 años en el municipio (CONAPO)</t>
  </si>
  <si>
    <t xml:space="preserve">Total de población escolar beneficiada con becas económicas en el ciclo escolar anterior                                             </t>
  </si>
  <si>
    <t>VARIACIÓN PORCENTUAL DE PERSONAS QUE PARTICIPAN EN ACTIVIDADES DE FOMENTO A VALORES</t>
  </si>
  <si>
    <t xml:space="preserve">Cantidad de personas participes en actividades de fomento a los valores periodo actual                                    </t>
  </si>
  <si>
    <t xml:space="preserve">Cantidad de personas participes en actividades de fomento a los valores periodo anterior                                   </t>
  </si>
  <si>
    <t>DIR. DE OBRAS PÚBLICAS</t>
  </si>
  <si>
    <t>DIRECCIÓN DE CULTURA</t>
  </si>
  <si>
    <t xml:space="preserve">Superficie reforestada en el periodo actual                             </t>
  </si>
  <si>
    <t>Superficie reforestada en el periodo anterior al evaluado</t>
  </si>
  <si>
    <t xml:space="preserve">Número de prestadores turísticos capacitados en el periodo actual                                                                   </t>
  </si>
  <si>
    <t>Se conocerá el promedio de obras de infraestructura civil realizadas</t>
  </si>
  <si>
    <t xml:space="preserve">Población total municipal   </t>
  </si>
  <si>
    <t>Conocer la variación de aguas residuales tratadas en el período actual y el periodo anterior, con el fin de saber si las ptars cumplen con su meta.</t>
  </si>
  <si>
    <t>Saber el promedio de horas para trámite de licencia de negocios y replantear si es necesario simplificar los trámites de licencias</t>
  </si>
  <si>
    <t>Conocer el porcentaje de prestadores de servicios turísticos capacitados en el periodo actual en relación al período anterior, con la finalidad de determinar si es necesario ampliar el programa.</t>
  </si>
  <si>
    <t>Conocer el porcentaje de afluencia turística en el municipio durante el período para replantear si es necesario crear campañas de difusión para vacacionistas</t>
  </si>
  <si>
    <t>Conocer el porcentaje de atención al turista en el municipio durante el período para replantear si es necesario crear programas de difusión para vacacionistas</t>
  </si>
  <si>
    <t>Conocer el porcentaje de visitas en redes sociales de la oferta turística el municipio durante el período para crear campañas de difusión</t>
  </si>
  <si>
    <t>Conocer el porcentaje de informadores, prestadores y promotores turísticos credencializados durante el período actual con respecto al período anterior, para saber si es necesario modificar el programa de credencialización.</t>
  </si>
  <si>
    <t>Conocer el porcentaje de visitantes en relación al ranking a nivel nacional de los destinos de playa y sol durante el período actual con respecto al período anterior</t>
  </si>
  <si>
    <t>Conocer el porcentaje de personas laborando en el empleo informal en el período evaluado con respecto al período anterior y saber si el sistema SARE cumple con su meta.</t>
  </si>
  <si>
    <t>Conocer la variación de empleos generados por la apertura de empresas en el período actual con respecto al período anterior y determinar si el SARE cumple con su meta.</t>
  </si>
  <si>
    <t>Conocer el porcentaje de empresas incentivadas con programas económicos del municipio, para conocer el impacto económico y social</t>
  </si>
  <si>
    <t>Conocer el porcentaje de empresa capacitadas por el municipio, para conocer el impacto económico y social</t>
  </si>
  <si>
    <t>Conocer la variación porcentual en los ingresos de los productores beneficiados con proyectos de agricultura, ganadería, forestal y pesca, para conocer el impacto económico y social de las familias beneficiadas</t>
  </si>
  <si>
    <t>Conocer la relación de horas de capacitación promedio brindadas a los empleados municipales cuyo estatus es de confianza</t>
  </si>
  <si>
    <t>Mide el incremento o decremento en inversión de infraestructura en el sector turismo</t>
  </si>
  <si>
    <t>1ER. SEMESTRE                                                       2021</t>
  </si>
  <si>
    <t>ND</t>
  </si>
  <si>
    <t>Egresos Totales Semestral</t>
  </si>
  <si>
    <t>ETs</t>
  </si>
  <si>
    <t>Egresos Totales Semestrales</t>
  </si>
  <si>
    <t>SA</t>
  </si>
  <si>
    <t>TIPO DE INDICADOR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</si>
</sst>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6" formatCode="0.0"/>
    <numFmt numFmtId="167" formatCode="0.0%"/>
    <numFmt numFmtId="168" formatCode="_-&quot;$&quot;* #,##0_-;\-&quot;$&quot;* #,##0_-;_-&quot;$&quot;* &quot;-&quot;??_-;_-@_-"/>
    <numFmt numFmtId="169" formatCode="0_ ;\-0\ "/>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7"/>
      <name val="Arial"/>
      <family val="2"/>
    </font>
    <font>
      <sz val="8"/>
      <name val="Arial"/>
      <family val="2"/>
    </font>
    <font>
      <b/>
      <sz val="7"/>
      <name val="Arial"/>
      <family val="2"/>
    </font>
    <font>
      <sz val="7"/>
      <name val="Arial Narrow"/>
      <family val="2"/>
    </font>
    <font>
      <b/>
      <sz val="14"/>
      <name val="Arial Narrow"/>
      <family val="2"/>
    </font>
    <font>
      <b/>
      <u/>
      <sz val="8"/>
      <color theme="0"/>
      <name val="Arial Narrow"/>
      <family val="2"/>
    </font>
    <font>
      <b/>
      <sz val="8"/>
      <color theme="0"/>
      <name val="Arial Narrow"/>
      <family val="2"/>
    </font>
    <font>
      <b/>
      <sz val="6"/>
      <color theme="0"/>
      <name val="Arial Narrow"/>
      <family val="2"/>
    </font>
    <font>
      <u/>
      <sz val="7"/>
      <name val="Arial Narrow"/>
      <family val="2"/>
    </font>
    <font>
      <b/>
      <sz val="7"/>
      <name val="Arial Narrow"/>
      <family val="2"/>
    </font>
    <font>
      <sz val="10"/>
      <color rgb="FFFF0000"/>
      <name val="Arial Narrow"/>
      <family val="2"/>
    </font>
    <font>
      <sz val="7"/>
      <color theme="1"/>
      <name val="Arial Narrow"/>
      <family val="2"/>
    </font>
    <font>
      <sz val="7"/>
      <color rgb="FF000000"/>
      <name val="Arial Narrow"/>
      <family val="2"/>
    </font>
    <font>
      <sz val="10"/>
      <name val="Arial Narrow"/>
      <family val="2"/>
    </font>
    <font>
      <sz val="9"/>
      <name val="Arial Narrow"/>
      <family val="2"/>
    </font>
    <font>
      <sz val="8"/>
      <color theme="1"/>
      <name val="Arial Narrow"/>
      <family val="2"/>
    </font>
    <font>
      <sz val="8"/>
      <name val="Arial Narrow"/>
      <family val="2"/>
    </font>
    <font>
      <b/>
      <sz val="9"/>
      <name val="Arial Narrow"/>
      <family val="2"/>
    </font>
    <font>
      <sz val="9"/>
      <name val="Arial"/>
      <family val="2"/>
    </font>
    <font>
      <sz val="14"/>
      <name val="Arial Narrow"/>
      <family val="2"/>
    </font>
    <font>
      <sz val="8"/>
      <color theme="0"/>
      <name val="Arial Narrow"/>
      <family val="2"/>
    </font>
    <font>
      <b/>
      <sz val="9"/>
      <color theme="0"/>
      <name val="Arial"/>
      <family val="2"/>
    </font>
    <font>
      <b/>
      <sz val="9"/>
      <color theme="0"/>
      <name val="Arial Narrow"/>
      <family val="2"/>
    </font>
  </fonts>
  <fills count="5">
    <fill>
      <patternFill patternType="none"/>
    </fill>
    <fill>
      <patternFill patternType="gray125"/>
    </fill>
    <fill>
      <patternFill patternType="solid">
        <fgColor theme="3"/>
        <bgColor indexed="64"/>
      </patternFill>
    </fill>
    <fill>
      <patternFill patternType="solid">
        <fgColor theme="1" tint="0.499984740745262"/>
        <bgColor indexed="64"/>
      </patternFill>
    </fill>
    <fill>
      <patternFill patternType="solid">
        <fgColor theme="0" tint="-0.499984740745262"/>
        <bgColor indexed="64"/>
      </patternFill>
    </fill>
  </fills>
  <borders count="15">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s>
  <cellStyleXfs count="21">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4"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0" fillId="0" borderId="0" xfId="0" applyAlignment="1">
      <alignment vertical="center"/>
    </xf>
    <xf numFmtId="0" fontId="7" fillId="0" borderId="0" xfId="0" applyFont="1" applyFill="1" applyAlignment="1">
      <alignment vertical="center"/>
    </xf>
    <xf numFmtId="0" fontId="0" fillId="0" borderId="0" xfId="0" applyAlignment="1">
      <alignment horizontal="left" vertical="center"/>
    </xf>
    <xf numFmtId="0" fontId="7"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center" vertical="center" wrapText="1"/>
    </xf>
    <xf numFmtId="0" fontId="11" fillId="0" borderId="3" xfId="0" applyFont="1" applyFill="1" applyBorder="1" applyAlignment="1">
      <alignment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3" xfId="4" applyFont="1" applyFill="1" applyBorder="1" applyAlignment="1">
      <alignment horizontal="center" vertical="center" wrapText="1"/>
    </xf>
    <xf numFmtId="0" fontId="11" fillId="0" borderId="3" xfId="4"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8" xfId="0" applyFont="1" applyFill="1" applyBorder="1" applyAlignment="1">
      <alignment horizontal="left" vertical="center" wrapText="1"/>
    </xf>
    <xf numFmtId="1" fontId="11" fillId="0" borderId="3" xfId="0"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1" fillId="0" borderId="0" xfId="0" applyFont="1" applyFill="1" applyAlignment="1">
      <alignment horizontal="center" vertical="center"/>
    </xf>
    <xf numFmtId="0" fontId="21" fillId="0" borderId="0" xfId="0" applyFont="1" applyAlignment="1">
      <alignment horizontal="center" vertical="center"/>
    </xf>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22"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11" fillId="0" borderId="4" xfId="4" applyFont="1" applyFill="1" applyBorder="1" applyAlignment="1">
      <alignment horizontal="left" vertical="center" wrapText="1"/>
    </xf>
    <xf numFmtId="0" fontId="12" fillId="0" borderId="0" xfId="0" applyFont="1" applyBorder="1" applyAlignment="1">
      <alignment horizontal="center" vertical="center"/>
    </xf>
    <xf numFmtId="0" fontId="14" fillId="2" borderId="2"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xf>
    <xf numFmtId="0" fontId="12" fillId="0" borderId="0" xfId="0" applyFont="1" applyBorder="1" applyAlignment="1">
      <alignment horizontal="center" vertical="center"/>
    </xf>
    <xf numFmtId="3" fontId="11" fillId="0" borderId="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xf>
    <xf numFmtId="0" fontId="16" fillId="0" borderId="0" xfId="0" applyFont="1" applyFill="1" applyAlignment="1">
      <alignment vertical="center" wrapText="1"/>
    </xf>
    <xf numFmtId="0" fontId="16" fillId="0" borderId="3" xfId="0" applyFont="1" applyFill="1" applyBorder="1" applyAlignment="1">
      <alignment vertical="center" wrapText="1"/>
    </xf>
    <xf numFmtId="0" fontId="11" fillId="0" borderId="3" xfId="0" quotePrefix="1" applyFont="1" applyFill="1" applyBorder="1" applyAlignment="1">
      <alignment vertical="center" wrapText="1"/>
    </xf>
    <xf numFmtId="0" fontId="11" fillId="0" borderId="3" xfId="0" quotePrefix="1" applyFont="1" applyFill="1" applyBorder="1" applyAlignment="1">
      <alignment horizontal="center" vertical="center" wrapText="1"/>
    </xf>
    <xf numFmtId="0" fontId="11" fillId="0" borderId="8" xfId="0" quotePrefix="1" applyFont="1" applyFill="1" applyBorder="1" applyAlignment="1">
      <alignment horizontal="left" vertical="center" wrapText="1"/>
    </xf>
    <xf numFmtId="10" fontId="11" fillId="0" borderId="3"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0" fontId="11" fillId="0" borderId="6" xfId="0" applyFont="1" applyFill="1" applyBorder="1" applyAlignment="1">
      <alignment horizontal="center" vertical="center" wrapText="1"/>
    </xf>
    <xf numFmtId="0" fontId="8" fillId="0" borderId="3" xfId="0" applyFont="1" applyFill="1" applyBorder="1" applyAlignment="1">
      <alignment horizontal="center" vertical="center"/>
    </xf>
    <xf numFmtId="44" fontId="11" fillId="0" borderId="3" xfId="0" applyNumberFormat="1" applyFont="1" applyFill="1" applyBorder="1" applyAlignment="1">
      <alignment horizontal="center" vertical="center" wrapText="1"/>
    </xf>
    <xf numFmtId="0" fontId="11" fillId="0" borderId="3" xfId="0" quotePrefix="1" applyFont="1" applyFill="1" applyBorder="1" applyAlignment="1">
      <alignment horizontal="left" vertical="center" wrapText="1"/>
    </xf>
    <xf numFmtId="0" fontId="0" fillId="0" borderId="0" xfId="0" applyFill="1" applyAlignment="1">
      <alignment vertical="center"/>
    </xf>
    <xf numFmtId="0" fontId="11" fillId="0" borderId="6"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3" xfId="12" applyFont="1" applyFill="1" applyBorder="1" applyAlignment="1">
      <alignment horizontal="center" vertical="center"/>
    </xf>
    <xf numFmtId="0" fontId="11" fillId="0" borderId="3" xfId="12" applyFont="1" applyFill="1" applyBorder="1" applyAlignment="1">
      <alignment horizontal="center" vertical="center" wrapText="1"/>
    </xf>
    <xf numFmtId="0" fontId="11" fillId="0" borderId="3" xfId="12" applyFont="1" applyFill="1" applyBorder="1" applyAlignment="1">
      <alignment vertical="center" wrapText="1"/>
    </xf>
    <xf numFmtId="0" fontId="2" fillId="0" borderId="0" xfId="12"/>
    <xf numFmtId="0" fontId="8" fillId="0" borderId="0" xfId="12" applyFont="1" applyAlignment="1">
      <alignment vertical="center"/>
    </xf>
    <xf numFmtId="0" fontId="11" fillId="0" borderId="6" xfId="12"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3" xfId="0" applyFont="1" applyFill="1" applyBorder="1" applyAlignment="1">
      <alignment vertical="center" wrapText="1"/>
    </xf>
    <xf numFmtId="0" fontId="19" fillId="0" borderId="0" xfId="0" applyFont="1" applyFill="1" applyAlignment="1">
      <alignment horizontal="center" vertical="center"/>
    </xf>
    <xf numFmtId="0" fontId="19" fillId="0" borderId="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8" xfId="4"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6" fillId="0" borderId="0"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6" fillId="0" borderId="3" xfId="0" applyFont="1" applyFill="1" applyBorder="1" applyAlignment="1">
      <alignment horizontal="left" vertical="center" wrapText="1"/>
    </xf>
    <xf numFmtId="9" fontId="11" fillId="0" borderId="4" xfId="0" applyNumberFormat="1" applyFont="1" applyFill="1" applyBorder="1" applyAlignment="1">
      <alignment horizontal="center" vertical="center" wrapText="1"/>
    </xf>
    <xf numFmtId="9" fontId="11" fillId="0" borderId="8" xfId="0"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0" xfId="0" applyFont="1" applyBorder="1" applyAlignment="1">
      <alignment vertical="center" wrapText="1"/>
    </xf>
    <xf numFmtId="43" fontId="0" fillId="0" borderId="0" xfId="0" applyNumberFormat="1" applyAlignment="1">
      <alignment vertical="center"/>
    </xf>
    <xf numFmtId="9" fontId="0" fillId="0" borderId="0" xfId="16" applyFont="1" applyAlignment="1">
      <alignment vertical="center"/>
    </xf>
    <xf numFmtId="0" fontId="19" fillId="0" borderId="13"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6" fillId="0" borderId="8" xfId="0" applyFont="1" applyFill="1" applyBorder="1" applyAlignment="1">
      <alignment vertical="center" wrapText="1"/>
    </xf>
    <xf numFmtId="0" fontId="11" fillId="0" borderId="6" xfId="4"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13" xfId="0" applyFont="1" applyFill="1" applyBorder="1" applyAlignment="1">
      <alignment vertical="center" wrapText="1"/>
    </xf>
    <xf numFmtId="0" fontId="11" fillId="0" borderId="0" xfId="0" applyFont="1" applyFill="1" applyBorder="1" applyAlignment="1">
      <alignment vertical="center" wrapText="1"/>
    </xf>
    <xf numFmtId="0" fontId="22" fillId="0" borderId="3" xfId="0" applyFont="1" applyFill="1" applyBorder="1" applyAlignment="1">
      <alignment horizontal="center" vertical="center" wrapText="1"/>
    </xf>
    <xf numFmtId="0" fontId="26" fillId="0" borderId="3" xfId="0" applyFont="1" applyFill="1" applyBorder="1" applyAlignment="1">
      <alignment horizontal="center" vertical="center"/>
    </xf>
    <xf numFmtId="44" fontId="22" fillId="0" borderId="3" xfId="2" applyFont="1" applyFill="1" applyBorder="1" applyAlignment="1">
      <alignment horizontal="center" vertical="center" wrapText="1"/>
    </xf>
    <xf numFmtId="3" fontId="22" fillId="0" borderId="3" xfId="0" applyNumberFormat="1" applyFont="1" applyFill="1" applyBorder="1" applyAlignment="1">
      <alignment horizontal="center" vertical="center" wrapText="1"/>
    </xf>
    <xf numFmtId="3" fontId="26" fillId="0" borderId="0" xfId="0" applyNumberFormat="1" applyFont="1" applyFill="1" applyAlignment="1">
      <alignment horizontal="center" vertical="center" wrapText="1"/>
    </xf>
    <xf numFmtId="3" fontId="26" fillId="0" borderId="3"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3" fontId="22" fillId="0" borderId="6" xfId="12" applyNumberFormat="1" applyFont="1" applyFill="1" applyBorder="1" applyAlignment="1">
      <alignment horizontal="center" vertical="center" wrapText="1"/>
    </xf>
    <xf numFmtId="44" fontId="22" fillId="0" borderId="3" xfId="2" applyFont="1" applyFill="1" applyBorder="1" applyAlignment="1">
      <alignment vertical="center" wrapText="1"/>
    </xf>
    <xf numFmtId="0" fontId="12" fillId="0" borderId="0" xfId="0" applyFont="1" applyBorder="1" applyAlignment="1">
      <alignment vertical="center"/>
    </xf>
    <xf numFmtId="0" fontId="23" fillId="0" borderId="3" xfId="0" applyFont="1" applyFill="1" applyBorder="1" applyAlignment="1">
      <alignment vertical="center" wrapText="1"/>
    </xf>
    <xf numFmtId="0" fontId="11" fillId="0" borderId="4" xfId="12" applyFont="1" applyFill="1" applyBorder="1" applyAlignment="1">
      <alignment vertical="center" wrapText="1"/>
    </xf>
    <xf numFmtId="0" fontId="21" fillId="0" borderId="0" xfId="0" applyFont="1" applyAlignment="1">
      <alignment vertical="center"/>
    </xf>
    <xf numFmtId="0" fontId="12"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0" xfId="0" applyFont="1" applyBorder="1" applyAlignment="1">
      <alignment horizontal="left" vertical="center" wrapText="1"/>
    </xf>
    <xf numFmtId="9" fontId="11" fillId="0" borderId="3" xfId="0" applyNumberFormat="1" applyFont="1" applyFill="1" applyBorder="1" applyAlignment="1">
      <alignment horizontal="left" vertical="center" wrapText="1"/>
    </xf>
    <xf numFmtId="0" fontId="22" fillId="0" borderId="0" xfId="0" applyFont="1" applyBorder="1" applyAlignment="1">
      <alignment horizontal="left" vertical="center" wrapText="1"/>
    </xf>
    <xf numFmtId="0" fontId="17" fillId="0" borderId="0" xfId="0" applyFont="1" applyBorder="1" applyAlignment="1">
      <alignment horizontal="left" vertical="center"/>
    </xf>
    <xf numFmtId="0" fontId="8" fillId="0" borderId="0" xfId="0" applyFont="1" applyAlignment="1">
      <alignment horizontal="left" vertical="center"/>
    </xf>
    <xf numFmtId="0" fontId="11" fillId="0" borderId="0" xfId="0" applyFont="1" applyBorder="1" applyAlignment="1">
      <alignment horizontal="left" vertical="center"/>
    </xf>
    <xf numFmtId="0" fontId="20" fillId="0" borderId="3" xfId="0" applyFont="1" applyFill="1" applyBorder="1" applyAlignment="1">
      <alignment vertical="center" wrapText="1"/>
    </xf>
    <xf numFmtId="2" fontId="11" fillId="0" borderId="3" xfId="7" applyNumberFormat="1" applyFont="1" applyFill="1" applyBorder="1" applyAlignment="1">
      <alignment horizontal="left" vertical="center" wrapText="1"/>
    </xf>
    <xf numFmtId="0" fontId="11" fillId="0" borderId="3" xfId="7"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12"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0" fillId="0" borderId="0" xfId="0" applyFont="1" applyAlignment="1">
      <alignment horizontal="left" vertical="center"/>
    </xf>
    <xf numFmtId="43" fontId="22" fillId="0" borderId="3" xfId="1" applyFont="1" applyFill="1" applyBorder="1" applyAlignment="1">
      <alignment vertical="center" wrapText="1"/>
    </xf>
    <xf numFmtId="164" fontId="22" fillId="0" borderId="3" xfId="1" applyNumberFormat="1" applyFont="1" applyFill="1" applyBorder="1" applyAlignment="1">
      <alignment vertical="center" wrapText="1"/>
    </xf>
    <xf numFmtId="0" fontId="19" fillId="0" borderId="8" xfId="0" applyFont="1" applyFill="1" applyBorder="1" applyAlignment="1">
      <alignment horizontal="left" vertical="center" wrapText="1"/>
    </xf>
    <xf numFmtId="0" fontId="19" fillId="0" borderId="8" xfId="0" applyFont="1" applyFill="1" applyBorder="1" applyAlignment="1">
      <alignment vertical="center" wrapText="1"/>
    </xf>
    <xf numFmtId="0" fontId="19" fillId="0" borderId="8" xfId="0" applyFont="1" applyFill="1" applyBorder="1" applyAlignment="1">
      <alignment horizontal="left" vertical="center"/>
    </xf>
    <xf numFmtId="0" fontId="8" fillId="0" borderId="0" xfId="0" applyFont="1" applyFill="1" applyBorder="1" applyAlignment="1">
      <alignment horizontal="center" vertical="center"/>
    </xf>
    <xf numFmtId="0" fontId="19" fillId="0" borderId="4" xfId="0" applyFont="1" applyFill="1" applyBorder="1" applyAlignment="1">
      <alignment horizontal="left" vertical="center" wrapText="1"/>
    </xf>
    <xf numFmtId="3" fontId="22" fillId="0" borderId="4" xfId="0" applyNumberFormat="1"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3" xfId="0" applyFont="1" applyFill="1" applyBorder="1" applyAlignment="1">
      <alignment horizontal="left" vertical="center"/>
    </xf>
    <xf numFmtId="44" fontId="26" fillId="0" borderId="0" xfId="6" applyFont="1" applyFill="1" applyAlignment="1">
      <alignment horizontal="right" vertical="center" wrapText="1"/>
    </xf>
    <xf numFmtId="0" fontId="30" fillId="4" borderId="5"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0" xfId="0" applyFont="1" applyFill="1" applyBorder="1" applyAlignment="1">
      <alignment horizontal="center" vertical="center" wrapText="1"/>
    </xf>
    <xf numFmtId="44" fontId="30" fillId="4" borderId="5" xfId="2" applyFont="1" applyFill="1" applyBorder="1" applyAlignment="1">
      <alignment horizontal="center" vertical="center" wrapText="1"/>
    </xf>
    <xf numFmtId="44" fontId="30" fillId="4" borderId="1" xfId="2" applyFont="1" applyFill="1" applyBorder="1" applyAlignment="1">
      <alignment horizontal="center" vertical="center" wrapText="1"/>
    </xf>
    <xf numFmtId="44" fontId="30" fillId="4" borderId="9" xfId="2" applyFont="1" applyFill="1" applyBorder="1" applyAlignment="1">
      <alignment horizontal="center" vertical="center" wrapText="1"/>
    </xf>
    <xf numFmtId="44" fontId="30" fillId="4" borderId="10" xfId="2" applyFont="1" applyFill="1" applyBorder="1" applyAlignment="1">
      <alignment horizontal="center" vertical="center" wrapText="1"/>
    </xf>
    <xf numFmtId="169" fontId="30" fillId="4" borderId="5" xfId="1" applyNumberFormat="1" applyFont="1" applyFill="1" applyBorder="1" applyAlignment="1">
      <alignment horizontal="center" vertical="center" wrapText="1"/>
    </xf>
    <xf numFmtId="169" fontId="30" fillId="4" borderId="1" xfId="1" applyNumberFormat="1" applyFont="1" applyFill="1" applyBorder="1" applyAlignment="1">
      <alignment horizontal="center" vertical="center" wrapText="1"/>
    </xf>
    <xf numFmtId="169" fontId="30" fillId="4" borderId="9" xfId="1" applyNumberFormat="1" applyFont="1" applyFill="1" applyBorder="1" applyAlignment="1">
      <alignment horizontal="center" vertical="center" wrapText="1"/>
    </xf>
    <xf numFmtId="169" fontId="30" fillId="4" borderId="10" xfId="1" applyNumberFormat="1" applyFont="1" applyFill="1" applyBorder="1" applyAlignment="1">
      <alignment horizontal="center" vertical="center" wrapText="1"/>
    </xf>
    <xf numFmtId="164" fontId="30" fillId="4" borderId="5" xfId="1" applyNumberFormat="1" applyFont="1" applyFill="1" applyBorder="1" applyAlignment="1">
      <alignment horizontal="center" vertical="center" wrapText="1"/>
    </xf>
    <xf numFmtId="164" fontId="30" fillId="4" borderId="1" xfId="1" applyNumberFormat="1" applyFont="1" applyFill="1" applyBorder="1" applyAlignment="1">
      <alignment horizontal="center" vertical="center" wrapText="1"/>
    </xf>
    <xf numFmtId="164" fontId="30" fillId="4" borderId="9" xfId="1" applyNumberFormat="1" applyFont="1" applyFill="1" applyBorder="1" applyAlignment="1">
      <alignment horizontal="center" vertical="center" wrapText="1"/>
    </xf>
    <xf numFmtId="164" fontId="30" fillId="4" borderId="10" xfId="1" applyNumberFormat="1" applyFont="1" applyFill="1" applyBorder="1" applyAlignment="1">
      <alignment horizontal="center" vertical="center" wrapText="1"/>
    </xf>
    <xf numFmtId="4" fontId="29" fillId="4" borderId="5" xfId="0" applyNumberFormat="1" applyFont="1" applyFill="1" applyBorder="1" applyAlignment="1">
      <alignment horizontal="center" vertical="center" wrapText="1"/>
    </xf>
    <xf numFmtId="4" fontId="29" fillId="4" borderId="1" xfId="0" applyNumberFormat="1" applyFont="1" applyFill="1" applyBorder="1" applyAlignment="1">
      <alignment horizontal="center" vertical="center" wrapText="1"/>
    </xf>
    <xf numFmtId="4" fontId="29" fillId="4" borderId="12" xfId="0" applyNumberFormat="1" applyFont="1" applyFill="1" applyBorder="1" applyAlignment="1">
      <alignment horizontal="center" vertical="center" wrapText="1"/>
    </xf>
    <xf numFmtId="4" fontId="29" fillId="4" borderId="14" xfId="0" applyNumberFormat="1" applyFont="1" applyFill="1" applyBorder="1" applyAlignment="1">
      <alignment horizontal="center" vertical="center" wrapText="1"/>
    </xf>
    <xf numFmtId="4" fontId="29" fillId="4" borderId="9" xfId="0" applyNumberFormat="1" applyFont="1" applyFill="1" applyBorder="1" applyAlignment="1">
      <alignment horizontal="center" vertical="center" wrapText="1"/>
    </xf>
    <xf numFmtId="4" fontId="29" fillId="4" borderId="10" xfId="0" applyNumberFormat="1" applyFont="1" applyFill="1" applyBorder="1" applyAlignment="1">
      <alignment horizontal="center" vertical="center" wrapText="1"/>
    </xf>
    <xf numFmtId="44" fontId="30" fillId="4" borderId="12" xfId="2" applyFont="1" applyFill="1" applyBorder="1" applyAlignment="1">
      <alignment horizontal="center" vertical="center" wrapText="1"/>
    </xf>
    <xf numFmtId="44" fontId="30" fillId="4" borderId="14" xfId="2" applyFont="1" applyFill="1" applyBorder="1" applyAlignment="1">
      <alignment horizontal="center" vertical="center" wrapText="1"/>
    </xf>
    <xf numFmtId="43" fontId="30" fillId="4" borderId="5" xfId="1" applyFont="1" applyFill="1" applyBorder="1" applyAlignment="1">
      <alignment horizontal="center" vertical="center" wrapText="1"/>
    </xf>
    <xf numFmtId="43" fontId="30" fillId="4" borderId="1" xfId="1" applyFont="1" applyFill="1" applyBorder="1" applyAlignment="1">
      <alignment horizontal="center" vertical="center" wrapText="1"/>
    </xf>
    <xf numFmtId="43" fontId="30" fillId="4" borderId="9" xfId="1" applyFont="1" applyFill="1" applyBorder="1" applyAlignment="1">
      <alignment horizontal="center" vertical="center" wrapText="1"/>
    </xf>
    <xf numFmtId="43" fontId="30" fillId="4" borderId="10" xfId="1" applyFont="1" applyFill="1" applyBorder="1" applyAlignment="1">
      <alignment horizontal="center" vertical="center" wrapText="1"/>
    </xf>
    <xf numFmtId="3" fontId="30" fillId="4" borderId="5" xfId="0" applyNumberFormat="1" applyFont="1" applyFill="1" applyBorder="1" applyAlignment="1">
      <alignment horizontal="center" vertical="center" wrapText="1"/>
    </xf>
    <xf numFmtId="3" fontId="30" fillId="4" borderId="1" xfId="0" applyNumberFormat="1" applyFont="1" applyFill="1" applyBorder="1" applyAlignment="1">
      <alignment horizontal="center" vertical="center" wrapText="1"/>
    </xf>
    <xf numFmtId="3" fontId="30" fillId="4" borderId="9" xfId="0" applyNumberFormat="1" applyFont="1" applyFill="1" applyBorder="1" applyAlignment="1">
      <alignment horizontal="center" vertical="center" wrapText="1"/>
    </xf>
    <xf numFmtId="3" fontId="30" fillId="4" borderId="10" xfId="0" applyNumberFormat="1" applyFont="1" applyFill="1" applyBorder="1" applyAlignment="1">
      <alignment horizontal="center" vertical="center" wrapText="1"/>
    </xf>
    <xf numFmtId="167" fontId="25" fillId="0" borderId="5" xfId="16" applyNumberFormat="1" applyFont="1" applyFill="1" applyBorder="1" applyAlignment="1">
      <alignment horizontal="center" vertical="center" wrapText="1"/>
    </xf>
    <xf numFmtId="167" fontId="25" fillId="0" borderId="12" xfId="16" applyNumberFormat="1" applyFont="1" applyFill="1" applyBorder="1" applyAlignment="1">
      <alignment horizontal="center" vertical="center" wrapText="1"/>
    </xf>
    <xf numFmtId="166" fontId="25" fillId="0" borderId="3" xfId="0" applyNumberFormat="1" applyFont="1" applyFill="1" applyBorder="1" applyAlignment="1">
      <alignment horizontal="center" vertical="center" wrapText="1"/>
    </xf>
    <xf numFmtId="9" fontId="25" fillId="0" borderId="4" xfId="16" applyFont="1" applyFill="1" applyBorder="1" applyAlignment="1">
      <alignment horizontal="center" vertical="center" wrapText="1"/>
    </xf>
    <xf numFmtId="9" fontId="25" fillId="0" borderId="8" xfId="16" applyFont="1" applyFill="1" applyBorder="1" applyAlignment="1">
      <alignment horizontal="center" vertical="center" wrapText="1"/>
    </xf>
    <xf numFmtId="9" fontId="25" fillId="0" borderId="3" xfId="16" applyFont="1" applyFill="1" applyBorder="1" applyAlignment="1">
      <alignment horizontal="center" vertical="center" wrapText="1"/>
    </xf>
    <xf numFmtId="0" fontId="29" fillId="3" borderId="5"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10" xfId="0" applyFont="1" applyFill="1" applyBorder="1" applyAlignment="1">
      <alignment horizontal="center" vertical="center"/>
    </xf>
    <xf numFmtId="44" fontId="30" fillId="4" borderId="5" xfId="16" applyNumberFormat="1" applyFont="1" applyFill="1" applyBorder="1" applyAlignment="1">
      <alignment horizontal="center" vertical="center" wrapText="1"/>
    </xf>
    <xf numFmtId="44" fontId="30" fillId="4" borderId="1" xfId="16" applyNumberFormat="1" applyFont="1" applyFill="1" applyBorder="1" applyAlignment="1">
      <alignment horizontal="center" vertical="center" wrapText="1"/>
    </xf>
    <xf numFmtId="44" fontId="30" fillId="4" borderId="9" xfId="16" applyNumberFormat="1" applyFont="1" applyFill="1" applyBorder="1" applyAlignment="1">
      <alignment horizontal="center" vertical="center" wrapText="1"/>
    </xf>
    <xf numFmtId="44" fontId="30" fillId="4" borderId="10" xfId="16" applyNumberFormat="1" applyFont="1" applyFill="1" applyBorder="1" applyAlignment="1">
      <alignment horizontal="center" vertical="center" wrapText="1"/>
    </xf>
    <xf numFmtId="167" fontId="25" fillId="0" borderId="3" xfId="16" applyNumberFormat="1" applyFont="1" applyFill="1" applyBorder="1" applyAlignment="1">
      <alignment horizontal="center" vertical="center" wrapText="1"/>
    </xf>
    <xf numFmtId="167" fontId="25" fillId="0" borderId="1" xfId="16" applyNumberFormat="1" applyFont="1" applyFill="1" applyBorder="1" applyAlignment="1">
      <alignment horizontal="center" vertical="center" wrapText="1"/>
    </xf>
    <xf numFmtId="167" fontId="25" fillId="0" borderId="10" xfId="16" applyNumberFormat="1" applyFont="1" applyFill="1" applyBorder="1" applyAlignment="1">
      <alignment horizontal="center" vertical="center" wrapText="1"/>
    </xf>
    <xf numFmtId="2" fontId="25" fillId="0" borderId="3" xfId="0" applyNumberFormat="1" applyFont="1" applyFill="1" applyBorder="1" applyAlignment="1">
      <alignment horizontal="center" vertical="center" wrapText="1"/>
    </xf>
    <xf numFmtId="168" fontId="25" fillId="0" borderId="5" xfId="2" applyNumberFormat="1" applyFont="1" applyFill="1" applyBorder="1" applyAlignment="1">
      <alignment horizontal="center" vertical="center" wrapText="1"/>
    </xf>
    <xf numFmtId="168" fontId="25" fillId="0" borderId="12" xfId="2" applyNumberFormat="1" applyFont="1" applyFill="1" applyBorder="1" applyAlignment="1">
      <alignment horizontal="center" vertical="center" wrapText="1"/>
    </xf>
    <xf numFmtId="44" fontId="25" fillId="0" borderId="4" xfId="2" applyFont="1" applyFill="1" applyBorder="1" applyAlignment="1">
      <alignment horizontal="center" vertical="center" wrapText="1"/>
    </xf>
    <xf numFmtId="44" fontId="25" fillId="0" borderId="8" xfId="2" applyFont="1" applyFill="1" applyBorder="1" applyAlignment="1">
      <alignment horizontal="center" vertical="center" wrapText="1"/>
    </xf>
    <xf numFmtId="166" fontId="25" fillId="0" borderId="4" xfId="0" applyNumberFormat="1" applyFont="1" applyFill="1" applyBorder="1" applyAlignment="1">
      <alignment horizontal="center" vertical="center" wrapText="1"/>
    </xf>
    <xf numFmtId="166" fontId="25" fillId="0" borderId="8"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166" fontId="25" fillId="0" borderId="7" xfId="0" applyNumberFormat="1" applyFont="1" applyFill="1" applyBorder="1" applyAlignment="1">
      <alignment horizontal="center" vertical="center" wrapText="1"/>
    </xf>
    <xf numFmtId="166" fontId="25" fillId="0" borderId="12" xfId="0" applyNumberFormat="1" applyFont="1" applyFill="1" applyBorder="1" applyAlignment="1">
      <alignment horizontal="center" vertical="center" wrapText="1"/>
    </xf>
    <xf numFmtId="167" fontId="25" fillId="0" borderId="9" xfId="16" applyNumberFormat="1" applyFont="1" applyFill="1" applyBorder="1" applyAlignment="1">
      <alignment horizontal="center" vertical="center" wrapText="1"/>
    </xf>
    <xf numFmtId="167" fontId="25" fillId="0" borderId="4" xfId="16" applyNumberFormat="1" applyFont="1" applyFill="1" applyBorder="1" applyAlignment="1">
      <alignment horizontal="center" vertical="center" wrapText="1"/>
    </xf>
    <xf numFmtId="167" fontId="25" fillId="0" borderId="7" xfId="16" applyNumberFormat="1" applyFont="1" applyFill="1" applyBorder="1" applyAlignment="1">
      <alignment horizontal="center" vertical="center" wrapText="1"/>
    </xf>
    <xf numFmtId="9" fontId="25" fillId="0" borderId="4" xfId="0"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8"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vertical="center"/>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1" xfId="0" applyFont="1" applyFill="1" applyBorder="1" applyAlignment="1">
      <alignment vertical="center" wrapText="1"/>
    </xf>
    <xf numFmtId="0" fontId="15" fillId="2" borderId="0" xfId="0" applyFont="1" applyFill="1" applyBorder="1" applyAlignment="1">
      <alignment vertical="center" wrapText="1"/>
    </xf>
    <xf numFmtId="0" fontId="15" fillId="2" borderId="2"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2" xfId="0" applyFont="1" applyFill="1" applyBorder="1" applyAlignment="1">
      <alignment horizontal="left" vertical="center" wrapText="1"/>
    </xf>
    <xf numFmtId="167" fontId="25" fillId="0" borderId="8" xfId="16" applyNumberFormat="1" applyFont="1" applyFill="1" applyBorder="1" applyAlignment="1">
      <alignment horizontal="center" vertical="center" wrapText="1"/>
    </xf>
    <xf numFmtId="2" fontId="25" fillId="0" borderId="7" xfId="0" applyNumberFormat="1" applyFont="1" applyFill="1" applyBorder="1" applyAlignment="1">
      <alignment horizontal="center" vertical="center" wrapText="1"/>
    </xf>
    <xf numFmtId="10" fontId="25" fillId="0" borderId="4" xfId="0" applyNumberFormat="1" applyFont="1" applyFill="1" applyBorder="1" applyAlignment="1">
      <alignment horizontal="center" vertical="center" wrapText="1"/>
    </xf>
    <xf numFmtId="10" fontId="25" fillId="0" borderId="8" xfId="0" applyNumberFormat="1" applyFont="1" applyFill="1" applyBorder="1" applyAlignment="1">
      <alignment horizontal="center" vertical="center" wrapText="1"/>
    </xf>
    <xf numFmtId="1" fontId="25" fillId="0" borderId="4" xfId="0" applyNumberFormat="1" applyFont="1" applyFill="1" applyBorder="1" applyAlignment="1">
      <alignment horizontal="center" vertical="center" wrapText="1"/>
    </xf>
    <xf numFmtId="1" fontId="25" fillId="0" borderId="8" xfId="0" applyNumberFormat="1" applyFont="1" applyFill="1" applyBorder="1" applyAlignment="1">
      <alignment horizontal="center" vertical="center" wrapText="1"/>
    </xf>
    <xf numFmtId="168" fontId="25" fillId="0" borderId="4" xfId="2" applyNumberFormat="1" applyFont="1" applyFill="1" applyBorder="1" applyAlignment="1">
      <alignment horizontal="center" vertical="center" wrapText="1"/>
    </xf>
    <xf numFmtId="168" fontId="25" fillId="0" borderId="7" xfId="2" applyNumberFormat="1" applyFont="1" applyFill="1" applyBorder="1" applyAlignment="1">
      <alignment horizontal="center" vertical="center" wrapText="1"/>
    </xf>
    <xf numFmtId="168" fontId="25" fillId="0" borderId="8" xfId="2" applyNumberFormat="1" applyFont="1" applyFill="1" applyBorder="1" applyAlignment="1">
      <alignment horizontal="center" vertical="center" wrapText="1"/>
    </xf>
    <xf numFmtId="168" fontId="25" fillId="0" borderId="3" xfId="2" applyNumberFormat="1" applyFont="1" applyFill="1" applyBorder="1" applyAlignment="1">
      <alignment horizontal="center" vertical="center" wrapText="1"/>
    </xf>
    <xf numFmtId="3" fontId="30" fillId="4" borderId="6" xfId="0" applyNumberFormat="1" applyFont="1" applyFill="1" applyBorder="1" applyAlignment="1">
      <alignment horizontal="center" vertical="center" wrapText="1"/>
    </xf>
    <xf numFmtId="0" fontId="30" fillId="4" borderId="13" xfId="0" applyFont="1" applyFill="1" applyBorder="1" applyAlignment="1">
      <alignment horizontal="center" vertical="center" wrapText="1"/>
    </xf>
    <xf numFmtId="0" fontId="25" fillId="0" borderId="4" xfId="0" applyFont="1" applyFill="1" applyBorder="1" applyAlignment="1">
      <alignment horizontal="center" vertical="center" wrapText="1"/>
    </xf>
    <xf numFmtId="9" fontId="25" fillId="0" borderId="4" xfId="16" applyNumberFormat="1" applyFont="1" applyFill="1" applyBorder="1" applyAlignment="1">
      <alignment horizontal="center" vertical="center" wrapText="1"/>
    </xf>
    <xf numFmtId="9" fontId="25" fillId="0" borderId="8" xfId="16" applyNumberFormat="1" applyFont="1" applyFill="1" applyBorder="1" applyAlignment="1">
      <alignment horizontal="center" vertical="center" wrapText="1"/>
    </xf>
    <xf numFmtId="9" fontId="25" fillId="0" borderId="5" xfId="16" applyFont="1" applyFill="1" applyBorder="1" applyAlignment="1">
      <alignment horizontal="center" vertical="center" wrapText="1"/>
    </xf>
    <xf numFmtId="9" fontId="25" fillId="0" borderId="12" xfId="16" applyFont="1" applyFill="1" applyBorder="1" applyAlignment="1">
      <alignment horizontal="center" vertical="center" wrapText="1"/>
    </xf>
    <xf numFmtId="10" fontId="25" fillId="0" borderId="3" xfId="16" applyNumberFormat="1" applyFont="1" applyFill="1" applyBorder="1" applyAlignment="1">
      <alignment horizontal="center" vertical="center" wrapText="1"/>
    </xf>
    <xf numFmtId="3" fontId="22" fillId="0" borderId="3" xfId="13" applyNumberFormat="1" applyFont="1" applyFill="1" applyBorder="1" applyAlignment="1">
      <alignment horizontal="center" vertical="center" wrapText="1"/>
    </xf>
    <xf numFmtId="44" fontId="25" fillId="0" borderId="3" xfId="2" applyFont="1" applyFill="1" applyBorder="1" applyAlignment="1">
      <alignment horizontal="center" vertical="center" wrapText="1"/>
    </xf>
    <xf numFmtId="0" fontId="25" fillId="0" borderId="7" xfId="0" applyFont="1" applyFill="1" applyBorder="1" applyAlignment="1">
      <alignment horizontal="center" vertical="center" wrapText="1"/>
    </xf>
  </cellXfs>
  <cellStyles count="21">
    <cellStyle name="Millares" xfId="1" builtinId="3"/>
    <cellStyle name="Millares 2" xfId="13"/>
    <cellStyle name="Millares 2 2" xfId="20"/>
    <cellStyle name="Millares 3" xfId="5"/>
    <cellStyle name="Moneda" xfId="2" builtinId="4"/>
    <cellStyle name="Moneda 2" xfId="6"/>
    <cellStyle name="Moneda 3" xfId="14"/>
    <cellStyle name="Moneda 3 2" xfId="18"/>
    <cellStyle name="Moneda 7" xfId="8"/>
    <cellStyle name="Normal" xfId="0" builtinId="0"/>
    <cellStyle name="Normal 15" xfId="7"/>
    <cellStyle name="Normal 2" xfId="4"/>
    <cellStyle name="Normal 2 2" xfId="9"/>
    <cellStyle name="Normal 3" xfId="10"/>
    <cellStyle name="Normal 3 2" xfId="11"/>
    <cellStyle name="Normal 4" xfId="12"/>
    <cellStyle name="Normal 4 2" xfId="17"/>
    <cellStyle name="Porcentaje" xfId="16" builtinId="5"/>
    <cellStyle name="Porcentaje 2" xfId="3"/>
    <cellStyle name="Porcentaje 3" xfId="15"/>
    <cellStyle name="Porcentaje 3 2" xfId="19"/>
  </cellStyles>
  <dxfs count="0"/>
  <tableStyles count="0" defaultTableStyle="TableStyleMedium2" defaultPivotStyle="PivotStyleLight16"/>
  <colors>
    <mruColors>
      <color rgb="FFAE729E"/>
      <color rgb="FF80505F"/>
      <color rgb="FF00CC00"/>
      <color rgb="FFD2D9F6"/>
      <color rgb="FF541400"/>
      <color rgb="FF0D7152"/>
      <color rgb="FFDEB278"/>
      <color rgb="FFC1A799"/>
      <color rgb="FFBDD9CE"/>
      <color rgb="FFDAE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363678</xdr:colOff>
      <xdr:row>0</xdr:row>
      <xdr:rowOff>34555</xdr:rowOff>
    </xdr:from>
    <xdr:to>
      <xdr:col>19</xdr:col>
      <xdr:colOff>1087518</xdr:colOff>
      <xdr:row>1</xdr:row>
      <xdr:rowOff>161555</xdr:rowOff>
    </xdr:to>
    <xdr:sp macro="" textlink="">
      <xdr:nvSpPr>
        <xdr:cNvPr id="2" name="CuadroTexto 1"/>
        <xdr:cNvSpPr txBox="1"/>
      </xdr:nvSpPr>
      <xdr:spPr>
        <a:xfrm>
          <a:off x="8390655" y="34555"/>
          <a:ext cx="1866840" cy="30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FORMATO:SSER-04</a:t>
          </a:r>
        </a:p>
      </xdr:txBody>
    </xdr:sp>
    <xdr:clientData/>
  </xdr:twoCellAnchor>
  <xdr:oneCellAnchor>
    <xdr:from>
      <xdr:col>7</xdr:col>
      <xdr:colOff>3348</xdr:colOff>
      <xdr:row>1</xdr:row>
      <xdr:rowOff>103909</xdr:rowOff>
    </xdr:from>
    <xdr:ext cx="6992236" cy="1402773"/>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3411181" y="273242"/>
          <a:ext cx="6992236" cy="14027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200" b="1">
              <a:solidFill>
                <a:schemeClr val="tx2"/>
              </a:solidFill>
              <a:latin typeface="Arial Black" panose="020B0A04020102020204" pitchFamily="34" charset="0"/>
            </a:rPr>
            <a:t>Ayuntamiento</a:t>
          </a:r>
          <a:r>
            <a:rPr lang="es-MX" sz="1200" b="1" baseline="0">
              <a:solidFill>
                <a:schemeClr val="tx2"/>
              </a:solidFill>
              <a:latin typeface="Arial Black" panose="020B0A04020102020204" pitchFamily="34" charset="0"/>
            </a:rPr>
            <a:t> de Acapulco de Juárez</a:t>
          </a:r>
        </a:p>
        <a:p>
          <a:pPr algn="ctr"/>
          <a:r>
            <a:rPr lang="es-MX" sz="1200" b="1" baseline="0">
              <a:solidFill>
                <a:schemeClr val="tx2"/>
              </a:solidFill>
              <a:latin typeface="Arial Black" panose="020B0A04020102020204" pitchFamily="34" charset="0"/>
            </a:rPr>
            <a:t>2021-2024</a:t>
          </a:r>
        </a:p>
        <a:p>
          <a:pPr algn="ctr"/>
          <a:endParaRPr lang="es-MX" sz="1200" b="1" baseline="0">
            <a:solidFill>
              <a:schemeClr val="tx2"/>
            </a:solidFill>
          </a:endParaRPr>
        </a:p>
        <a:p>
          <a:pPr algn="ctr"/>
          <a:r>
            <a:rPr lang="es-MX" sz="1200" b="1" baseline="0">
              <a:solidFill>
                <a:schemeClr val="tx2"/>
              </a:solidFill>
              <a:latin typeface="Arial Narrow" panose="020B0606020202030204" pitchFamily="34" charset="0"/>
            </a:rPr>
            <a:t>SISTEMA DE INDICADORES DEL MUNICIPIO DE ACAPULCO (SIMA)</a:t>
          </a:r>
        </a:p>
        <a:p>
          <a:pPr algn="ctr"/>
          <a:r>
            <a:rPr lang="es-MX" sz="1200" b="1" baseline="0">
              <a:solidFill>
                <a:schemeClr val="tx2"/>
              </a:solidFill>
              <a:latin typeface="Arial Narrow" panose="020B0606020202030204" pitchFamily="34" charset="0"/>
            </a:rPr>
            <a:t>CONCENTRADO DE RESULTADOS SEMESTRALES Y ANUALES</a:t>
          </a:r>
        </a:p>
        <a:p>
          <a:pPr algn="ctr"/>
          <a:r>
            <a:rPr lang="es-MX" sz="1200" b="1" baseline="0">
              <a:solidFill>
                <a:schemeClr val="tx2"/>
              </a:solidFill>
            </a:rPr>
            <a:t>1ER. SEMESTRE 2021</a:t>
          </a:r>
        </a:p>
      </xdr:txBody>
    </xdr:sp>
    <xdr:clientData/>
  </xdr:oneCellAnchor>
  <xdr:twoCellAnchor editAs="oneCell">
    <xdr:from>
      <xdr:col>17</xdr:col>
      <xdr:colOff>738606</xdr:colOff>
      <xdr:row>2</xdr:row>
      <xdr:rowOff>214837</xdr:rowOff>
    </xdr:from>
    <xdr:to>
      <xdr:col>19</xdr:col>
      <xdr:colOff>1246125</xdr:colOff>
      <xdr:row>4</xdr:row>
      <xdr:rowOff>222249</xdr:rowOff>
    </xdr:to>
    <xdr:pic>
      <xdr:nvPicPr>
        <xdr:cNvPr id="4" name="4 Imagen">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srcRect l="29925" t="20300" r="42119" b="55201"/>
        <a:stretch/>
      </xdr:blipFill>
      <xdr:spPr>
        <a:xfrm>
          <a:off x="11173773" y="553504"/>
          <a:ext cx="2528935" cy="748245"/>
        </a:xfrm>
        <a:prstGeom prst="rect">
          <a:avLst/>
        </a:prstGeom>
      </xdr:spPr>
    </xdr:pic>
    <xdr:clientData/>
  </xdr:twoCellAnchor>
  <xdr:twoCellAnchor>
    <xdr:from>
      <xdr:col>0</xdr:col>
      <xdr:colOff>0</xdr:colOff>
      <xdr:row>417</xdr:row>
      <xdr:rowOff>81783</xdr:rowOff>
    </xdr:from>
    <xdr:to>
      <xdr:col>19</xdr:col>
      <xdr:colOff>1227667</xdr:colOff>
      <xdr:row>423</xdr:row>
      <xdr:rowOff>116419</xdr:rowOff>
    </xdr:to>
    <xdr:sp macro="" textlink="">
      <xdr:nvSpPr>
        <xdr:cNvPr id="6" name="CuadroTexto 5"/>
        <xdr:cNvSpPr txBox="1"/>
      </xdr:nvSpPr>
      <xdr:spPr>
        <a:xfrm>
          <a:off x="0" y="287355783"/>
          <a:ext cx="13684250" cy="987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rgbClr val="FF0000"/>
              </a:solidFill>
            </a:rPr>
            <a:t>Nota: Toda información registrada en este documento fue proporcionada por cada una de las dependencias ejecutoras</a:t>
          </a:r>
          <a:r>
            <a:rPr lang="es-MX" sz="1100" b="1" baseline="0">
              <a:solidFill>
                <a:srgbClr val="FF0000"/>
              </a:solidFill>
            </a:rPr>
            <a:t> de esta </a:t>
          </a:r>
          <a:r>
            <a:rPr lang="es-MX" sz="1100" b="1">
              <a:solidFill>
                <a:srgbClr val="FF0000"/>
              </a:solidFill>
            </a:rPr>
            <a:t>administración a través del</a:t>
          </a:r>
          <a:r>
            <a:rPr lang="es-MX" sz="1100" b="1" baseline="0">
              <a:solidFill>
                <a:srgbClr val="FF0000"/>
              </a:solidFill>
            </a:rPr>
            <a:t> formulario SSER-04 Formulario de Estadísticas Trimestrales 1er. semestre 2021.</a:t>
          </a:r>
          <a:endParaRPr lang="es-MX" sz="1100" b="1">
            <a:solidFill>
              <a:srgbClr val="FF0000"/>
            </a:solidFill>
          </a:endParaRPr>
        </a:p>
        <a:p>
          <a:r>
            <a:rPr lang="es-MX" sz="1100"/>
            <a:t>Este documento contiene los siguientes acrónimos:</a:t>
          </a:r>
        </a:p>
        <a:p>
          <a:r>
            <a:rPr lang="es-MX" sz="1100" b="1"/>
            <a:t>SA: </a:t>
          </a:r>
          <a:r>
            <a:rPr lang="es-MX" sz="1100"/>
            <a:t>Sin Actividad</a:t>
          </a:r>
          <a:r>
            <a:rPr lang="es-MX" sz="1100" baseline="0"/>
            <a:t>.</a:t>
          </a:r>
          <a:endParaRPr lang="es-MX" sz="1100"/>
        </a:p>
        <a:p>
          <a:r>
            <a:rPr lang="es-MX" sz="1100" b="1"/>
            <a:t>ND:</a:t>
          </a:r>
          <a:r>
            <a:rPr lang="es-MX" sz="1100"/>
            <a:t> Información</a:t>
          </a:r>
          <a:r>
            <a:rPr lang="es-MX" sz="1100" baseline="0"/>
            <a:t> No Disponible por la Dependencia ejecutora</a:t>
          </a:r>
          <a:endParaRPr lang="es-MX" sz="1100"/>
        </a:p>
      </xdr:txBody>
    </xdr:sp>
    <xdr:clientData/>
  </xdr:twoCellAnchor>
  <xdr:twoCellAnchor editAs="oneCell">
    <xdr:from>
      <xdr:col>0</xdr:col>
      <xdr:colOff>74084</xdr:colOff>
      <xdr:row>2</xdr:row>
      <xdr:rowOff>10583</xdr:rowOff>
    </xdr:from>
    <xdr:to>
      <xdr:col>6</xdr:col>
      <xdr:colOff>84666</xdr:colOff>
      <xdr:row>5</xdr:row>
      <xdr:rowOff>148167</xdr:rowOff>
    </xdr:to>
    <xdr:pic>
      <xdr:nvPicPr>
        <xdr:cNvPr id="7" name="Imagen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78" t="5840" r="57010" b="80336"/>
        <a:stretch/>
      </xdr:blipFill>
      <xdr:spPr bwMode="auto">
        <a:xfrm>
          <a:off x="74084" y="349250"/>
          <a:ext cx="2635249" cy="1238250"/>
        </a:xfrm>
        <a:prstGeom prst="rect">
          <a:avLst/>
        </a:prstGeom>
        <a:blipFill>
          <a:blip xmlns:r="http://schemas.openxmlformats.org/officeDocument/2006/relationships" r:embed="rId3"/>
          <a:stretch>
            <a:fillRect/>
          </a:stretch>
        </a:blip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ZW456"/>
  <sheetViews>
    <sheetView tabSelected="1" view="pageBreakPreview" topLeftCell="B1" zoomScale="90" zoomScaleNormal="80" zoomScaleSheetLayoutView="90" workbookViewId="0">
      <selection activeCell="R13" sqref="R13"/>
    </sheetView>
  </sheetViews>
  <sheetFormatPr baseColWidth="10" defaultColWidth="11.42578125" defaultRowHeight="13.5" x14ac:dyDescent="0.2"/>
  <cols>
    <col min="1" max="1" width="5.42578125" style="23" customWidth="1"/>
    <col min="2" max="2" width="6" style="24" customWidth="1"/>
    <col min="3" max="5" width="5.42578125" style="24" customWidth="1"/>
    <col min="6" max="6" width="11.7109375" style="105" customWidth="1"/>
    <col min="7" max="7" width="11.7109375" style="109" customWidth="1"/>
    <col min="8" max="8" width="7.7109375" style="115" customWidth="1"/>
    <col min="9" max="9" width="8.7109375" style="27" customWidth="1"/>
    <col min="10" max="10" width="9.28515625" style="112" customWidth="1"/>
    <col min="11" max="11" width="7.85546875" style="27" customWidth="1"/>
    <col min="12" max="12" width="34" style="110" customWidth="1"/>
    <col min="13" max="13" width="27.42578125" style="28" hidden="1" customWidth="1"/>
    <col min="14" max="14" width="44.85546875" style="29" hidden="1" customWidth="1"/>
    <col min="15" max="15" width="12.42578125" style="29" customWidth="1"/>
    <col min="16" max="16" width="7.28515625" style="26" customWidth="1"/>
    <col min="17" max="17" width="17.85546875" style="109" customWidth="1"/>
    <col min="18" max="18" width="13.140625" style="25" customWidth="1"/>
    <col min="19" max="19" width="17.140625" style="30" customWidth="1"/>
    <col min="20" max="20" width="19.28515625" style="30" customWidth="1"/>
    <col min="21" max="21" width="17.28515625" style="1" customWidth="1"/>
    <col min="22" max="16384" width="11.42578125" style="1"/>
  </cols>
  <sheetData>
    <row r="3" spans="1:8135" ht="29.25" customHeight="1" x14ac:dyDescent="0.2">
      <c r="A3" s="201"/>
      <c r="B3" s="201"/>
      <c r="C3" s="201"/>
      <c r="D3" s="201"/>
      <c r="E3" s="201"/>
      <c r="F3" s="201"/>
      <c r="G3" s="201"/>
      <c r="H3" s="202"/>
      <c r="I3" s="201"/>
      <c r="J3" s="201"/>
      <c r="K3" s="201"/>
      <c r="L3" s="201"/>
      <c r="M3" s="201"/>
      <c r="N3" s="201"/>
      <c r="O3" s="201"/>
      <c r="P3" s="203"/>
      <c r="Q3" s="203"/>
      <c r="R3" s="203"/>
      <c r="S3" s="204"/>
      <c r="T3" s="201"/>
    </row>
    <row r="4" spans="1:8135" ht="29.25" customHeight="1" x14ac:dyDescent="0.2">
      <c r="A4" s="32"/>
      <c r="B4" s="32"/>
      <c r="C4" s="32"/>
      <c r="D4" s="36"/>
      <c r="E4" s="32"/>
      <c r="F4" s="102"/>
      <c r="G4" s="106"/>
      <c r="H4" s="113"/>
      <c r="I4" s="8"/>
      <c r="J4" s="106"/>
      <c r="K4" s="8"/>
      <c r="L4" s="106"/>
      <c r="M4" s="8"/>
      <c r="N4" s="8"/>
      <c r="O4" s="8"/>
      <c r="P4" s="9"/>
      <c r="Q4" s="121"/>
      <c r="R4" s="9"/>
      <c r="S4" s="80"/>
      <c r="T4" s="8"/>
    </row>
    <row r="5" spans="1:8135" ht="28.5" customHeight="1" x14ac:dyDescent="0.2">
      <c r="A5" s="32"/>
      <c r="B5" s="32"/>
      <c r="C5" s="32"/>
      <c r="D5" s="36"/>
      <c r="E5" s="32"/>
      <c r="F5" s="102"/>
      <c r="G5" s="106"/>
      <c r="H5" s="113"/>
      <c r="I5" s="8"/>
      <c r="J5" s="106"/>
      <c r="K5" s="8"/>
      <c r="L5" s="106"/>
      <c r="M5" s="8"/>
      <c r="N5" s="8"/>
      <c r="O5" s="8"/>
      <c r="P5" s="9"/>
      <c r="Q5" s="121"/>
      <c r="R5" s="9"/>
      <c r="S5" s="80"/>
      <c r="T5" s="8"/>
    </row>
    <row r="6" spans="1:8135" ht="24.75" customHeight="1" x14ac:dyDescent="0.2">
      <c r="A6" s="32"/>
      <c r="B6" s="32"/>
      <c r="C6" s="32"/>
      <c r="D6" s="36"/>
      <c r="E6" s="32"/>
      <c r="F6" s="102"/>
      <c r="G6" s="106"/>
      <c r="H6" s="113"/>
      <c r="I6" s="8"/>
      <c r="J6" s="106"/>
      <c r="K6" s="8"/>
      <c r="L6" s="106"/>
      <c r="M6" s="8"/>
      <c r="N6" s="8"/>
      <c r="O6" s="8"/>
      <c r="P6" s="9"/>
      <c r="Q6" s="121"/>
      <c r="R6" s="9"/>
      <c r="S6" s="80"/>
      <c r="T6" s="8"/>
      <c r="V6" s="4"/>
    </row>
    <row r="7" spans="1:8135" ht="3.75" customHeight="1" x14ac:dyDescent="0.2">
      <c r="A7" s="32"/>
      <c r="B7" s="32"/>
      <c r="C7" s="32"/>
      <c r="D7" s="36"/>
      <c r="E7" s="32"/>
      <c r="F7" s="102"/>
      <c r="G7" s="106"/>
      <c r="H7" s="113"/>
      <c r="I7" s="8"/>
      <c r="J7" s="106"/>
      <c r="K7" s="8"/>
      <c r="L7" s="106"/>
      <c r="M7" s="8"/>
      <c r="N7" s="8"/>
      <c r="O7" s="8"/>
      <c r="P7" s="9"/>
      <c r="Q7" s="121"/>
      <c r="R7" s="9"/>
      <c r="S7" s="80"/>
      <c r="T7" s="8"/>
      <c r="V7" s="3"/>
    </row>
    <row r="8" spans="1:8135" s="5" customFormat="1" ht="40.5" customHeight="1" x14ac:dyDescent="0.2">
      <c r="A8" s="208" t="s">
        <v>1</v>
      </c>
      <c r="B8" s="208" t="s">
        <v>2</v>
      </c>
      <c r="C8" s="208" t="s">
        <v>551</v>
      </c>
      <c r="D8" s="205" t="s">
        <v>0</v>
      </c>
      <c r="E8" s="208" t="s">
        <v>3</v>
      </c>
      <c r="F8" s="216" t="s">
        <v>4</v>
      </c>
      <c r="G8" s="211" t="s">
        <v>552</v>
      </c>
      <c r="H8" s="214" t="s">
        <v>1628</v>
      </c>
      <c r="I8" s="208" t="s">
        <v>553</v>
      </c>
      <c r="J8" s="211" t="s">
        <v>5</v>
      </c>
      <c r="K8" s="208" t="s">
        <v>554</v>
      </c>
      <c r="L8" s="211" t="s">
        <v>530</v>
      </c>
      <c r="M8" s="208" t="s">
        <v>1297</v>
      </c>
      <c r="N8" s="208" t="s">
        <v>555</v>
      </c>
      <c r="O8" s="208" t="s">
        <v>556</v>
      </c>
      <c r="P8" s="214"/>
      <c r="Q8" s="214"/>
      <c r="R8" s="208" t="s">
        <v>557</v>
      </c>
      <c r="S8" s="208" t="s">
        <v>1622</v>
      </c>
      <c r="T8" s="208"/>
    </row>
    <row r="9" spans="1:8135" s="6" customFormat="1" ht="31.5" customHeight="1" x14ac:dyDescent="0.2">
      <c r="A9" s="209"/>
      <c r="B9" s="209"/>
      <c r="C9" s="209"/>
      <c r="D9" s="206"/>
      <c r="E9" s="209"/>
      <c r="F9" s="217"/>
      <c r="G9" s="212"/>
      <c r="H9" s="214"/>
      <c r="I9" s="209"/>
      <c r="J9" s="212"/>
      <c r="K9" s="209"/>
      <c r="L9" s="219"/>
      <c r="M9" s="214"/>
      <c r="N9" s="214"/>
      <c r="O9" s="214"/>
      <c r="P9" s="214" t="s">
        <v>6</v>
      </c>
      <c r="Q9" s="214"/>
      <c r="R9" s="214"/>
      <c r="S9" s="214"/>
      <c r="T9" s="214"/>
    </row>
    <row r="10" spans="1:8135" s="5" customFormat="1" ht="12.75" customHeight="1" x14ac:dyDescent="0.2">
      <c r="A10" s="210"/>
      <c r="B10" s="210"/>
      <c r="C10" s="210"/>
      <c r="D10" s="207"/>
      <c r="E10" s="210"/>
      <c r="F10" s="218"/>
      <c r="G10" s="213"/>
      <c r="H10" s="215"/>
      <c r="I10" s="210"/>
      <c r="J10" s="213"/>
      <c r="K10" s="210"/>
      <c r="L10" s="220"/>
      <c r="M10" s="215"/>
      <c r="N10" s="215"/>
      <c r="O10" s="215"/>
      <c r="P10" s="33"/>
      <c r="Q10" s="122"/>
      <c r="R10" s="215"/>
      <c r="S10" s="215"/>
      <c r="T10" s="215"/>
    </row>
    <row r="11" spans="1:8135" s="2" customFormat="1" ht="61.5" customHeight="1" x14ac:dyDescent="0.2">
      <c r="A11" s="39">
        <v>1</v>
      </c>
      <c r="B11" s="39">
        <v>1</v>
      </c>
      <c r="C11" s="16">
        <v>1.1000000000000001</v>
      </c>
      <c r="D11" s="41" t="s">
        <v>558</v>
      </c>
      <c r="E11" s="16" t="s">
        <v>40</v>
      </c>
      <c r="F11" s="7" t="s">
        <v>525</v>
      </c>
      <c r="G11" s="17" t="s">
        <v>33</v>
      </c>
      <c r="H11" s="17" t="s">
        <v>405</v>
      </c>
      <c r="I11" s="79" t="s">
        <v>21</v>
      </c>
      <c r="J11" s="17" t="s">
        <v>16</v>
      </c>
      <c r="K11" s="79" t="s">
        <v>559</v>
      </c>
      <c r="L11" s="17" t="s">
        <v>527</v>
      </c>
      <c r="M11" s="17" t="s">
        <v>1416</v>
      </c>
      <c r="N11" s="7" t="s">
        <v>562</v>
      </c>
      <c r="O11" s="7" t="s">
        <v>560</v>
      </c>
      <c r="P11" s="79" t="s">
        <v>529</v>
      </c>
      <c r="Q11" s="17" t="s">
        <v>528</v>
      </c>
      <c r="R11" s="37" t="s">
        <v>561</v>
      </c>
      <c r="S11" s="91" t="s">
        <v>1623</v>
      </c>
      <c r="T11" s="172" t="s">
        <v>1623</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row>
    <row r="12" spans="1:8135" s="2" customFormat="1" ht="52.5" customHeight="1" x14ac:dyDescent="0.2">
      <c r="A12" s="39">
        <v>1</v>
      </c>
      <c r="B12" s="39">
        <v>1</v>
      </c>
      <c r="C12" s="39">
        <v>1.1000000000000001</v>
      </c>
      <c r="D12" s="41" t="s">
        <v>558</v>
      </c>
      <c r="E12" s="16" t="s">
        <v>40</v>
      </c>
      <c r="F12" s="7" t="s">
        <v>525</v>
      </c>
      <c r="G12" s="17" t="s">
        <v>33</v>
      </c>
      <c r="H12" s="17" t="s">
        <v>405</v>
      </c>
      <c r="I12" s="79" t="s">
        <v>21</v>
      </c>
      <c r="J12" s="17" t="s">
        <v>16</v>
      </c>
      <c r="K12" s="79" t="s">
        <v>559</v>
      </c>
      <c r="L12" s="17" t="s">
        <v>527</v>
      </c>
      <c r="M12" s="17" t="s">
        <v>1416</v>
      </c>
      <c r="N12" s="7" t="s">
        <v>563</v>
      </c>
      <c r="O12" s="7" t="s">
        <v>560</v>
      </c>
      <c r="P12" s="79" t="s">
        <v>483</v>
      </c>
      <c r="Q12" s="17" t="s">
        <v>482</v>
      </c>
      <c r="R12" s="37" t="s">
        <v>561</v>
      </c>
      <c r="S12" s="91" t="s">
        <v>1623</v>
      </c>
      <c r="T12" s="172"/>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row>
    <row r="13" spans="1:8135" s="2" customFormat="1" ht="75.75" customHeight="1" x14ac:dyDescent="0.2">
      <c r="A13" s="39">
        <v>1</v>
      </c>
      <c r="B13" s="39">
        <v>1</v>
      </c>
      <c r="C13" s="39">
        <v>1.1000000000000001</v>
      </c>
      <c r="D13" s="41" t="s">
        <v>558</v>
      </c>
      <c r="E13" s="16" t="s">
        <v>564</v>
      </c>
      <c r="F13" s="7" t="s">
        <v>33</v>
      </c>
      <c r="G13" s="17" t="s">
        <v>565</v>
      </c>
      <c r="H13" s="17" t="s">
        <v>405</v>
      </c>
      <c r="I13" s="79" t="s">
        <v>9</v>
      </c>
      <c r="J13" s="17" t="s">
        <v>16</v>
      </c>
      <c r="K13" s="79" t="s">
        <v>559</v>
      </c>
      <c r="L13" s="17" t="s">
        <v>478</v>
      </c>
      <c r="M13" s="17" t="s">
        <v>1417</v>
      </c>
      <c r="N13" s="7" t="s">
        <v>574</v>
      </c>
      <c r="O13" s="79" t="s">
        <v>560</v>
      </c>
      <c r="P13" s="79" t="s">
        <v>480</v>
      </c>
      <c r="Q13" s="17" t="s">
        <v>479</v>
      </c>
      <c r="R13" s="37" t="s">
        <v>567</v>
      </c>
      <c r="S13" s="91">
        <v>0</v>
      </c>
      <c r="T13" s="172" t="s">
        <v>1623</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row>
    <row r="14" spans="1:8135" s="2" customFormat="1" ht="72.75" customHeight="1" x14ac:dyDescent="0.2">
      <c r="A14" s="39">
        <v>1</v>
      </c>
      <c r="B14" s="39">
        <v>1</v>
      </c>
      <c r="C14" s="39">
        <v>1.1000000000000001</v>
      </c>
      <c r="D14" s="41" t="s">
        <v>558</v>
      </c>
      <c r="E14" s="16" t="s">
        <v>564</v>
      </c>
      <c r="F14" s="7" t="s">
        <v>33</v>
      </c>
      <c r="G14" s="17" t="s">
        <v>565</v>
      </c>
      <c r="H14" s="17" t="s">
        <v>405</v>
      </c>
      <c r="I14" s="79" t="s">
        <v>9</v>
      </c>
      <c r="J14" s="17" t="s">
        <v>16</v>
      </c>
      <c r="K14" s="79" t="s">
        <v>559</v>
      </c>
      <c r="L14" s="17" t="s">
        <v>478</v>
      </c>
      <c r="M14" s="17" t="s">
        <v>1417</v>
      </c>
      <c r="N14" s="7" t="s">
        <v>574</v>
      </c>
      <c r="O14" s="79" t="s">
        <v>560</v>
      </c>
      <c r="P14" s="79" t="s">
        <v>481</v>
      </c>
      <c r="Q14" s="17" t="s">
        <v>566</v>
      </c>
      <c r="R14" s="37" t="s">
        <v>567</v>
      </c>
      <c r="S14" s="91" t="s">
        <v>1623</v>
      </c>
      <c r="T14" s="172"/>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row>
    <row r="15" spans="1:8135" s="2" customFormat="1" ht="66.75" customHeight="1" x14ac:dyDescent="0.2">
      <c r="A15" s="39">
        <v>1</v>
      </c>
      <c r="B15" s="39">
        <v>1</v>
      </c>
      <c r="C15" s="39">
        <v>1.2</v>
      </c>
      <c r="D15" s="41" t="s">
        <v>558</v>
      </c>
      <c r="E15" s="39" t="s">
        <v>222</v>
      </c>
      <c r="F15" s="7" t="s">
        <v>33</v>
      </c>
      <c r="G15" s="17" t="s">
        <v>568</v>
      </c>
      <c r="H15" s="17" t="s">
        <v>569</v>
      </c>
      <c r="I15" s="79" t="s">
        <v>9</v>
      </c>
      <c r="J15" s="17" t="s">
        <v>12</v>
      </c>
      <c r="K15" s="79" t="s">
        <v>559</v>
      </c>
      <c r="L15" s="17" t="s">
        <v>570</v>
      </c>
      <c r="M15" s="17" t="s">
        <v>1418</v>
      </c>
      <c r="N15" s="7" t="s">
        <v>575</v>
      </c>
      <c r="O15" s="79" t="s">
        <v>560</v>
      </c>
      <c r="P15" s="79" t="s">
        <v>409</v>
      </c>
      <c r="Q15" s="17" t="s">
        <v>571</v>
      </c>
      <c r="R15" s="79" t="s">
        <v>572</v>
      </c>
      <c r="S15" s="135" t="s">
        <v>12</v>
      </c>
      <c r="T15" s="136"/>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row>
    <row r="16" spans="1:8135" s="2" customFormat="1" ht="72.75" customHeight="1" x14ac:dyDescent="0.2">
      <c r="A16" s="39">
        <v>1</v>
      </c>
      <c r="B16" s="39">
        <v>1</v>
      </c>
      <c r="C16" s="39">
        <v>1.2</v>
      </c>
      <c r="D16" s="41" t="s">
        <v>558</v>
      </c>
      <c r="E16" s="39" t="s">
        <v>222</v>
      </c>
      <c r="F16" s="7" t="s">
        <v>33</v>
      </c>
      <c r="G16" s="17" t="s">
        <v>568</v>
      </c>
      <c r="H16" s="19" t="s">
        <v>569</v>
      </c>
      <c r="I16" s="12" t="s">
        <v>9</v>
      </c>
      <c r="J16" s="17" t="s">
        <v>12</v>
      </c>
      <c r="K16" s="12" t="s">
        <v>559</v>
      </c>
      <c r="L16" s="17" t="s">
        <v>570</v>
      </c>
      <c r="M16" s="17" t="s">
        <v>1418</v>
      </c>
      <c r="N16" s="7" t="s">
        <v>576</v>
      </c>
      <c r="O16" s="13" t="s">
        <v>560</v>
      </c>
      <c r="P16" s="79" t="s">
        <v>410</v>
      </c>
      <c r="Q16" s="17" t="s">
        <v>573</v>
      </c>
      <c r="R16" s="79" t="s">
        <v>572</v>
      </c>
      <c r="S16" s="137"/>
      <c r="T16" s="138"/>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row>
    <row r="17" spans="1:8135" s="2" customFormat="1" ht="63.75" customHeight="1" x14ac:dyDescent="0.2">
      <c r="A17" s="39">
        <v>1</v>
      </c>
      <c r="B17" s="39">
        <v>1</v>
      </c>
      <c r="C17" s="39">
        <v>1.2</v>
      </c>
      <c r="D17" s="41" t="s">
        <v>558</v>
      </c>
      <c r="E17" s="39" t="s">
        <v>40</v>
      </c>
      <c r="F17" s="7" t="s">
        <v>33</v>
      </c>
      <c r="G17" s="17" t="s">
        <v>577</v>
      </c>
      <c r="H17" s="19" t="s">
        <v>405</v>
      </c>
      <c r="I17" s="12" t="s">
        <v>21</v>
      </c>
      <c r="J17" s="17" t="s">
        <v>16</v>
      </c>
      <c r="K17" s="12" t="s">
        <v>559</v>
      </c>
      <c r="L17" s="19" t="s">
        <v>484</v>
      </c>
      <c r="M17" s="19" t="s">
        <v>1419</v>
      </c>
      <c r="N17" s="13" t="s">
        <v>579</v>
      </c>
      <c r="O17" s="13" t="s">
        <v>560</v>
      </c>
      <c r="P17" s="79" t="s">
        <v>487</v>
      </c>
      <c r="Q17" s="17" t="s">
        <v>485</v>
      </c>
      <c r="R17" s="37" t="s">
        <v>578</v>
      </c>
      <c r="S17" s="91">
        <v>119</v>
      </c>
      <c r="T17" s="172">
        <f>S17/S18</f>
        <v>0.96747967479674801</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row>
    <row r="18" spans="1:8135" s="2" customFormat="1" ht="58.5" customHeight="1" x14ac:dyDescent="0.2">
      <c r="A18" s="39">
        <v>1</v>
      </c>
      <c r="B18" s="39">
        <v>1</v>
      </c>
      <c r="C18" s="39">
        <v>1.2</v>
      </c>
      <c r="D18" s="41" t="s">
        <v>558</v>
      </c>
      <c r="E18" s="39" t="s">
        <v>40</v>
      </c>
      <c r="F18" s="7" t="s">
        <v>33</v>
      </c>
      <c r="G18" s="17" t="s">
        <v>577</v>
      </c>
      <c r="H18" s="19" t="s">
        <v>405</v>
      </c>
      <c r="I18" s="12" t="s">
        <v>21</v>
      </c>
      <c r="J18" s="17" t="s">
        <v>16</v>
      </c>
      <c r="K18" s="12" t="s">
        <v>559</v>
      </c>
      <c r="L18" s="19" t="s">
        <v>484</v>
      </c>
      <c r="M18" s="19" t="s">
        <v>1419</v>
      </c>
      <c r="N18" s="13" t="s">
        <v>580</v>
      </c>
      <c r="O18" s="13" t="s">
        <v>560</v>
      </c>
      <c r="P18" s="79" t="s">
        <v>402</v>
      </c>
      <c r="Q18" s="17" t="s">
        <v>486</v>
      </c>
      <c r="R18" s="37" t="s">
        <v>578</v>
      </c>
      <c r="S18" s="91">
        <v>123</v>
      </c>
      <c r="T18" s="172"/>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row>
    <row r="19" spans="1:8135" s="2" customFormat="1" ht="62.25" customHeight="1" x14ac:dyDescent="0.2">
      <c r="A19" s="39">
        <v>1</v>
      </c>
      <c r="B19" s="39">
        <v>1</v>
      </c>
      <c r="C19" s="39">
        <v>1.2</v>
      </c>
      <c r="D19" s="41" t="s">
        <v>558</v>
      </c>
      <c r="E19" s="39" t="s">
        <v>40</v>
      </c>
      <c r="F19" s="7" t="s">
        <v>33</v>
      </c>
      <c r="G19" s="17" t="s">
        <v>568</v>
      </c>
      <c r="H19" s="17" t="s">
        <v>405</v>
      </c>
      <c r="I19" s="79" t="s">
        <v>21</v>
      </c>
      <c r="J19" s="17" t="s">
        <v>12</v>
      </c>
      <c r="K19" s="79" t="s">
        <v>559</v>
      </c>
      <c r="L19" s="17" t="s">
        <v>50</v>
      </c>
      <c r="M19" s="17" t="s">
        <v>1420</v>
      </c>
      <c r="N19" s="7" t="s">
        <v>582</v>
      </c>
      <c r="O19" s="7" t="s">
        <v>560</v>
      </c>
      <c r="P19" s="79" t="s">
        <v>51</v>
      </c>
      <c r="Q19" s="17" t="s">
        <v>52</v>
      </c>
      <c r="R19" s="37" t="s">
        <v>581</v>
      </c>
      <c r="S19" s="135" t="s">
        <v>12</v>
      </c>
      <c r="T19" s="13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row>
    <row r="20" spans="1:8135" s="2" customFormat="1" ht="64.5" customHeight="1" x14ac:dyDescent="0.2">
      <c r="A20" s="39">
        <v>1</v>
      </c>
      <c r="B20" s="39">
        <v>1</v>
      </c>
      <c r="C20" s="39">
        <v>1.2</v>
      </c>
      <c r="D20" s="41" t="s">
        <v>558</v>
      </c>
      <c r="E20" s="39" t="s">
        <v>40</v>
      </c>
      <c r="F20" s="7" t="s">
        <v>33</v>
      </c>
      <c r="G20" s="17" t="s">
        <v>568</v>
      </c>
      <c r="H20" s="17" t="s">
        <v>405</v>
      </c>
      <c r="I20" s="79" t="s">
        <v>21</v>
      </c>
      <c r="J20" s="17" t="s">
        <v>12</v>
      </c>
      <c r="K20" s="79" t="s">
        <v>559</v>
      </c>
      <c r="L20" s="17" t="s">
        <v>50</v>
      </c>
      <c r="M20" s="17" t="s">
        <v>1420</v>
      </c>
      <c r="N20" s="7" t="s">
        <v>582</v>
      </c>
      <c r="O20" s="7" t="s">
        <v>560</v>
      </c>
      <c r="P20" s="79" t="s">
        <v>53</v>
      </c>
      <c r="Q20" s="17" t="s">
        <v>54</v>
      </c>
      <c r="R20" s="37" t="s">
        <v>581</v>
      </c>
      <c r="S20" s="137"/>
      <c r="T20" s="138"/>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row>
    <row r="21" spans="1:8135" s="2" customFormat="1" ht="63.75" customHeight="1" x14ac:dyDescent="0.2">
      <c r="A21" s="39">
        <v>1</v>
      </c>
      <c r="B21" s="39">
        <v>1</v>
      </c>
      <c r="C21" s="39">
        <v>1.3</v>
      </c>
      <c r="D21" s="41" t="s">
        <v>558</v>
      </c>
      <c r="E21" s="39" t="s">
        <v>564</v>
      </c>
      <c r="F21" s="7" t="s">
        <v>33</v>
      </c>
      <c r="G21" s="17" t="s">
        <v>577</v>
      </c>
      <c r="H21" s="17" t="s">
        <v>569</v>
      </c>
      <c r="I21" s="79" t="s">
        <v>9</v>
      </c>
      <c r="J21" s="17" t="s">
        <v>12</v>
      </c>
      <c r="K21" s="79" t="s">
        <v>559</v>
      </c>
      <c r="L21" s="17" t="s">
        <v>583</v>
      </c>
      <c r="M21" s="17" t="s">
        <v>1421</v>
      </c>
      <c r="N21" s="42" t="s">
        <v>599</v>
      </c>
      <c r="O21" s="43" t="s">
        <v>560</v>
      </c>
      <c r="P21" s="79" t="s">
        <v>584</v>
      </c>
      <c r="Q21" s="17" t="s">
        <v>585</v>
      </c>
      <c r="R21" s="79" t="s">
        <v>586</v>
      </c>
      <c r="S21" s="135" t="s">
        <v>12</v>
      </c>
      <c r="T21" s="136"/>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row>
    <row r="22" spans="1:8135" s="2" customFormat="1" ht="80.25" customHeight="1" x14ac:dyDescent="0.2">
      <c r="A22" s="39">
        <v>1</v>
      </c>
      <c r="B22" s="39">
        <v>1</v>
      </c>
      <c r="C22" s="39">
        <v>1.3</v>
      </c>
      <c r="D22" s="41" t="s">
        <v>558</v>
      </c>
      <c r="E22" s="39" t="s">
        <v>564</v>
      </c>
      <c r="F22" s="7" t="s">
        <v>33</v>
      </c>
      <c r="G22" s="17" t="s">
        <v>577</v>
      </c>
      <c r="H22" s="17" t="s">
        <v>569</v>
      </c>
      <c r="I22" s="79" t="s">
        <v>9</v>
      </c>
      <c r="J22" s="17" t="s">
        <v>12</v>
      </c>
      <c r="K22" s="79" t="s">
        <v>559</v>
      </c>
      <c r="L22" s="17" t="s">
        <v>583</v>
      </c>
      <c r="M22" s="17" t="s">
        <v>1421</v>
      </c>
      <c r="N22" s="42" t="s">
        <v>599</v>
      </c>
      <c r="O22" s="43" t="s">
        <v>560</v>
      </c>
      <c r="P22" s="79" t="s">
        <v>587</v>
      </c>
      <c r="Q22" s="17" t="s">
        <v>588</v>
      </c>
      <c r="R22" s="79" t="s">
        <v>586</v>
      </c>
      <c r="S22" s="137"/>
      <c r="T22" s="138"/>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row>
    <row r="23" spans="1:8135" s="2" customFormat="1" ht="69" customHeight="1" x14ac:dyDescent="0.2">
      <c r="A23" s="39">
        <v>1</v>
      </c>
      <c r="B23" s="39">
        <v>1</v>
      </c>
      <c r="C23" s="39">
        <v>1.2</v>
      </c>
      <c r="D23" s="41" t="s">
        <v>558</v>
      </c>
      <c r="E23" s="39" t="s">
        <v>40</v>
      </c>
      <c r="F23" s="7" t="s">
        <v>33</v>
      </c>
      <c r="G23" s="17" t="s">
        <v>568</v>
      </c>
      <c r="H23" s="17" t="s">
        <v>405</v>
      </c>
      <c r="I23" s="79" t="s">
        <v>21</v>
      </c>
      <c r="J23" s="17" t="s">
        <v>16</v>
      </c>
      <c r="K23" s="79" t="s">
        <v>559</v>
      </c>
      <c r="L23" s="17" t="s">
        <v>473</v>
      </c>
      <c r="M23" s="17" t="s">
        <v>1422</v>
      </c>
      <c r="N23" s="7" t="s">
        <v>600</v>
      </c>
      <c r="O23" s="7" t="s">
        <v>560</v>
      </c>
      <c r="P23" s="79" t="s">
        <v>476</v>
      </c>
      <c r="Q23" s="17" t="s">
        <v>474</v>
      </c>
      <c r="R23" s="37" t="s">
        <v>589</v>
      </c>
      <c r="S23" s="91" t="s">
        <v>1627</v>
      </c>
      <c r="T23" s="172" t="s">
        <v>1627</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row>
    <row r="24" spans="1:8135" s="2" customFormat="1" ht="63" customHeight="1" x14ac:dyDescent="0.2">
      <c r="A24" s="39">
        <v>1</v>
      </c>
      <c r="B24" s="39">
        <v>1</v>
      </c>
      <c r="C24" s="39">
        <v>1.2</v>
      </c>
      <c r="D24" s="41" t="s">
        <v>558</v>
      </c>
      <c r="E24" s="39" t="s">
        <v>40</v>
      </c>
      <c r="F24" s="7" t="s">
        <v>33</v>
      </c>
      <c r="G24" s="17" t="s">
        <v>568</v>
      </c>
      <c r="H24" s="17" t="s">
        <v>405</v>
      </c>
      <c r="I24" s="79" t="s">
        <v>21</v>
      </c>
      <c r="J24" s="17" t="s">
        <v>16</v>
      </c>
      <c r="K24" s="79" t="s">
        <v>559</v>
      </c>
      <c r="L24" s="17" t="s">
        <v>473</v>
      </c>
      <c r="M24" s="17" t="s">
        <v>1422</v>
      </c>
      <c r="N24" s="7" t="s">
        <v>600</v>
      </c>
      <c r="O24" s="7" t="s">
        <v>560</v>
      </c>
      <c r="P24" s="79" t="s">
        <v>477</v>
      </c>
      <c r="Q24" s="17" t="s">
        <v>475</v>
      </c>
      <c r="R24" s="37" t="s">
        <v>589</v>
      </c>
      <c r="S24" s="91" t="s">
        <v>1627</v>
      </c>
      <c r="T24" s="172"/>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row>
    <row r="25" spans="1:8135" s="2" customFormat="1" ht="54" x14ac:dyDescent="0.2">
      <c r="A25" s="39">
        <v>1</v>
      </c>
      <c r="B25" s="39">
        <v>1</v>
      </c>
      <c r="C25" s="39">
        <v>1.2</v>
      </c>
      <c r="D25" s="41" t="s">
        <v>558</v>
      </c>
      <c r="E25" s="16" t="s">
        <v>564</v>
      </c>
      <c r="F25" s="7" t="s">
        <v>33</v>
      </c>
      <c r="G25" s="17" t="s">
        <v>565</v>
      </c>
      <c r="H25" s="17" t="s">
        <v>405</v>
      </c>
      <c r="I25" s="79" t="s">
        <v>9</v>
      </c>
      <c r="J25" s="17" t="s">
        <v>16</v>
      </c>
      <c r="K25" s="79" t="s">
        <v>37</v>
      </c>
      <c r="L25" s="17" t="s">
        <v>34</v>
      </c>
      <c r="M25" s="17" t="s">
        <v>1447</v>
      </c>
      <c r="N25" s="7" t="s">
        <v>601</v>
      </c>
      <c r="O25" s="79" t="s">
        <v>590</v>
      </c>
      <c r="P25" s="79" t="s">
        <v>35</v>
      </c>
      <c r="Q25" s="17" t="s">
        <v>36</v>
      </c>
      <c r="R25" s="79" t="s">
        <v>591</v>
      </c>
      <c r="S25" s="135" t="s">
        <v>12</v>
      </c>
      <c r="T25" s="136"/>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row>
    <row r="26" spans="1:8135" s="2" customFormat="1" ht="54" x14ac:dyDescent="0.2">
      <c r="A26" s="39">
        <v>1</v>
      </c>
      <c r="B26" s="39">
        <v>1</v>
      </c>
      <c r="C26" s="16">
        <v>1.4</v>
      </c>
      <c r="D26" s="41" t="s">
        <v>558</v>
      </c>
      <c r="E26" s="16" t="s">
        <v>564</v>
      </c>
      <c r="F26" s="7" t="s">
        <v>33</v>
      </c>
      <c r="G26" s="17" t="s">
        <v>565</v>
      </c>
      <c r="H26" s="17" t="s">
        <v>405</v>
      </c>
      <c r="I26" s="79" t="s">
        <v>9</v>
      </c>
      <c r="J26" s="17" t="s">
        <v>16</v>
      </c>
      <c r="K26" s="79" t="s">
        <v>37</v>
      </c>
      <c r="L26" s="17" t="s">
        <v>34</v>
      </c>
      <c r="M26" s="17" t="s">
        <v>1447</v>
      </c>
      <c r="N26" s="7" t="s">
        <v>601</v>
      </c>
      <c r="O26" s="79" t="s">
        <v>590</v>
      </c>
      <c r="P26" s="79" t="s">
        <v>38</v>
      </c>
      <c r="Q26" s="17" t="s">
        <v>39</v>
      </c>
      <c r="R26" s="79" t="s">
        <v>598</v>
      </c>
      <c r="S26" s="137"/>
      <c r="T26" s="138"/>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row>
    <row r="27" spans="1:8135" s="2" customFormat="1" ht="60" customHeight="1" x14ac:dyDescent="0.2">
      <c r="A27" s="39">
        <v>1</v>
      </c>
      <c r="B27" s="39">
        <v>1</v>
      </c>
      <c r="C27" s="16">
        <v>1.4</v>
      </c>
      <c r="D27" s="41" t="s">
        <v>558</v>
      </c>
      <c r="E27" s="16" t="s">
        <v>222</v>
      </c>
      <c r="F27" s="7" t="s">
        <v>33</v>
      </c>
      <c r="G27" s="17" t="s">
        <v>565</v>
      </c>
      <c r="H27" s="17" t="s">
        <v>405</v>
      </c>
      <c r="I27" s="79" t="s">
        <v>9</v>
      </c>
      <c r="J27" s="17" t="s">
        <v>12</v>
      </c>
      <c r="K27" s="79" t="s">
        <v>559</v>
      </c>
      <c r="L27" s="17" t="s">
        <v>592</v>
      </c>
      <c r="M27" s="17" t="s">
        <v>1423</v>
      </c>
      <c r="N27" s="42" t="s">
        <v>1289</v>
      </c>
      <c r="O27" s="43" t="s">
        <v>560</v>
      </c>
      <c r="P27" s="79" t="s">
        <v>593</v>
      </c>
      <c r="Q27" s="17" t="s">
        <v>594</v>
      </c>
      <c r="R27" s="79" t="s">
        <v>595</v>
      </c>
      <c r="S27" s="135" t="s">
        <v>12</v>
      </c>
      <c r="T27" s="136"/>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row>
    <row r="28" spans="1:8135" s="2" customFormat="1" ht="60" customHeight="1" x14ac:dyDescent="0.2">
      <c r="A28" s="39">
        <v>1</v>
      </c>
      <c r="B28" s="39">
        <v>1</v>
      </c>
      <c r="C28" s="16">
        <v>1.4</v>
      </c>
      <c r="D28" s="41" t="s">
        <v>558</v>
      </c>
      <c r="E28" s="16" t="s">
        <v>222</v>
      </c>
      <c r="F28" s="7" t="s">
        <v>33</v>
      </c>
      <c r="G28" s="17" t="s">
        <v>565</v>
      </c>
      <c r="H28" s="17" t="s">
        <v>405</v>
      </c>
      <c r="I28" s="79" t="s">
        <v>9</v>
      </c>
      <c r="J28" s="17" t="s">
        <v>12</v>
      </c>
      <c r="K28" s="38" t="s">
        <v>559</v>
      </c>
      <c r="L28" s="17" t="s">
        <v>592</v>
      </c>
      <c r="M28" s="17" t="s">
        <v>1423</v>
      </c>
      <c r="N28" s="42" t="s">
        <v>1289</v>
      </c>
      <c r="O28" s="43" t="s">
        <v>560</v>
      </c>
      <c r="P28" s="79" t="s">
        <v>596</v>
      </c>
      <c r="Q28" s="17" t="s">
        <v>597</v>
      </c>
      <c r="R28" s="79" t="s">
        <v>595</v>
      </c>
      <c r="S28" s="137"/>
      <c r="T28" s="138"/>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row>
    <row r="29" spans="1:8135" s="2" customFormat="1" ht="60.75" customHeight="1" x14ac:dyDescent="0.2">
      <c r="A29" s="39">
        <v>1</v>
      </c>
      <c r="B29" s="39">
        <v>1</v>
      </c>
      <c r="C29" s="39">
        <v>1.2</v>
      </c>
      <c r="D29" s="41" t="s">
        <v>558</v>
      </c>
      <c r="E29" s="39" t="s">
        <v>564</v>
      </c>
      <c r="F29" s="7" t="s">
        <v>33</v>
      </c>
      <c r="G29" s="17" t="s">
        <v>565</v>
      </c>
      <c r="H29" s="17" t="s">
        <v>405</v>
      </c>
      <c r="I29" s="79" t="s">
        <v>9</v>
      </c>
      <c r="J29" s="17" t="s">
        <v>16</v>
      </c>
      <c r="K29" s="79" t="s">
        <v>559</v>
      </c>
      <c r="L29" s="17" t="s">
        <v>41</v>
      </c>
      <c r="M29" s="17" t="s">
        <v>1424</v>
      </c>
      <c r="N29" s="7" t="s">
        <v>602</v>
      </c>
      <c r="O29" s="79" t="s">
        <v>560</v>
      </c>
      <c r="P29" s="79" t="s">
        <v>42</v>
      </c>
      <c r="Q29" s="17" t="s">
        <v>43</v>
      </c>
      <c r="R29" s="79" t="s">
        <v>598</v>
      </c>
      <c r="S29" s="91">
        <v>0</v>
      </c>
      <c r="T29" s="236">
        <f>((S29+S30)/(S31+S32))</f>
        <v>0</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row>
    <row r="30" spans="1:8135" s="2" customFormat="1" ht="57" customHeight="1" x14ac:dyDescent="0.2">
      <c r="A30" s="39">
        <v>1</v>
      </c>
      <c r="B30" s="39">
        <v>1</v>
      </c>
      <c r="C30" s="39">
        <v>1.2</v>
      </c>
      <c r="D30" s="41" t="s">
        <v>558</v>
      </c>
      <c r="E30" s="39" t="s">
        <v>564</v>
      </c>
      <c r="F30" s="7" t="s">
        <v>33</v>
      </c>
      <c r="G30" s="17" t="s">
        <v>565</v>
      </c>
      <c r="H30" s="17" t="s">
        <v>405</v>
      </c>
      <c r="I30" s="79" t="s">
        <v>9</v>
      </c>
      <c r="J30" s="17" t="s">
        <v>16</v>
      </c>
      <c r="K30" s="79" t="s">
        <v>559</v>
      </c>
      <c r="L30" s="17" t="s">
        <v>41</v>
      </c>
      <c r="M30" s="17" t="s">
        <v>1424</v>
      </c>
      <c r="N30" s="7" t="s">
        <v>602</v>
      </c>
      <c r="O30" s="79" t="s">
        <v>560</v>
      </c>
      <c r="P30" s="79" t="s">
        <v>44</v>
      </c>
      <c r="Q30" s="17" t="s">
        <v>45</v>
      </c>
      <c r="R30" s="79" t="s">
        <v>598</v>
      </c>
      <c r="S30" s="91">
        <v>0</v>
      </c>
      <c r="T30" s="237"/>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row>
    <row r="31" spans="1:8135" s="2" customFormat="1" ht="63" customHeight="1" x14ac:dyDescent="0.2">
      <c r="A31" s="39">
        <v>1</v>
      </c>
      <c r="B31" s="39">
        <v>1</v>
      </c>
      <c r="C31" s="39">
        <v>1.2</v>
      </c>
      <c r="D31" s="41" t="s">
        <v>558</v>
      </c>
      <c r="E31" s="39" t="s">
        <v>564</v>
      </c>
      <c r="F31" s="7" t="s">
        <v>33</v>
      </c>
      <c r="G31" s="17" t="s">
        <v>565</v>
      </c>
      <c r="H31" s="17" t="s">
        <v>405</v>
      </c>
      <c r="I31" s="79" t="s">
        <v>9</v>
      </c>
      <c r="J31" s="17" t="s">
        <v>16</v>
      </c>
      <c r="K31" s="79" t="s">
        <v>559</v>
      </c>
      <c r="L31" s="17" t="s">
        <v>41</v>
      </c>
      <c r="M31" s="17" t="s">
        <v>1424</v>
      </c>
      <c r="N31" s="17" t="s">
        <v>602</v>
      </c>
      <c r="O31" s="79" t="s">
        <v>560</v>
      </c>
      <c r="P31" s="79" t="s">
        <v>46</v>
      </c>
      <c r="Q31" s="17" t="s">
        <v>47</v>
      </c>
      <c r="R31" s="79" t="s">
        <v>598</v>
      </c>
      <c r="S31" s="91">
        <v>4</v>
      </c>
      <c r="T31" s="237"/>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row>
    <row r="32" spans="1:8135" s="2" customFormat="1" ht="63" customHeight="1" x14ac:dyDescent="0.2">
      <c r="A32" s="39">
        <v>1</v>
      </c>
      <c r="B32" s="39">
        <v>1</v>
      </c>
      <c r="C32" s="39">
        <v>1.2</v>
      </c>
      <c r="D32" s="41" t="s">
        <v>558</v>
      </c>
      <c r="E32" s="39" t="s">
        <v>564</v>
      </c>
      <c r="F32" s="7" t="s">
        <v>33</v>
      </c>
      <c r="G32" s="17" t="s">
        <v>565</v>
      </c>
      <c r="H32" s="17" t="s">
        <v>405</v>
      </c>
      <c r="I32" s="79" t="s">
        <v>9</v>
      </c>
      <c r="J32" s="17" t="s">
        <v>16</v>
      </c>
      <c r="K32" s="79" t="s">
        <v>559</v>
      </c>
      <c r="L32" s="17" t="s">
        <v>41</v>
      </c>
      <c r="M32" s="17" t="s">
        <v>1424</v>
      </c>
      <c r="N32" s="17" t="s">
        <v>602</v>
      </c>
      <c r="O32" s="79" t="s">
        <v>560</v>
      </c>
      <c r="P32" s="79" t="s">
        <v>48</v>
      </c>
      <c r="Q32" s="17" t="s">
        <v>49</v>
      </c>
      <c r="R32" s="79" t="s">
        <v>598</v>
      </c>
      <c r="S32" s="91">
        <v>1</v>
      </c>
      <c r="T32" s="237"/>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row>
    <row r="33" spans="1:8135" s="2" customFormat="1" ht="49.5" customHeight="1" x14ac:dyDescent="0.2">
      <c r="A33" s="39">
        <v>1</v>
      </c>
      <c r="B33" s="39">
        <v>1</v>
      </c>
      <c r="C33" s="16">
        <v>1.3</v>
      </c>
      <c r="D33" s="41" t="s">
        <v>406</v>
      </c>
      <c r="E33" s="16" t="s">
        <v>222</v>
      </c>
      <c r="F33" s="7" t="s">
        <v>55</v>
      </c>
      <c r="G33" s="17" t="s">
        <v>603</v>
      </c>
      <c r="H33" s="17" t="s">
        <v>569</v>
      </c>
      <c r="I33" s="79" t="s">
        <v>9</v>
      </c>
      <c r="J33" s="17" t="s">
        <v>408</v>
      </c>
      <c r="K33" s="79" t="s">
        <v>559</v>
      </c>
      <c r="L33" s="17" t="s">
        <v>604</v>
      </c>
      <c r="M33" s="19" t="s">
        <v>1425</v>
      </c>
      <c r="N33" s="44" t="s">
        <v>1589</v>
      </c>
      <c r="O33" s="79" t="s">
        <v>560</v>
      </c>
      <c r="P33" s="79" t="s">
        <v>606</v>
      </c>
      <c r="Q33" s="17" t="s">
        <v>1590</v>
      </c>
      <c r="R33" s="39" t="s">
        <v>595</v>
      </c>
      <c r="S33" s="92">
        <v>73</v>
      </c>
      <c r="T33" s="181">
        <f>S33/S34</f>
        <v>0.20054945054945056</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row>
    <row r="34" spans="1:8135" s="2" customFormat="1" ht="51" customHeight="1" x14ac:dyDescent="0.2">
      <c r="A34" s="39">
        <v>1</v>
      </c>
      <c r="B34" s="39">
        <v>1</v>
      </c>
      <c r="C34" s="16">
        <v>1.3</v>
      </c>
      <c r="D34" s="41" t="s">
        <v>406</v>
      </c>
      <c r="E34" s="16" t="s">
        <v>222</v>
      </c>
      <c r="F34" s="7" t="s">
        <v>55</v>
      </c>
      <c r="G34" s="17" t="s">
        <v>603</v>
      </c>
      <c r="H34" s="17" t="s">
        <v>569</v>
      </c>
      <c r="I34" s="79" t="s">
        <v>9</v>
      </c>
      <c r="J34" s="17" t="s">
        <v>408</v>
      </c>
      <c r="K34" s="79" t="s">
        <v>559</v>
      </c>
      <c r="L34" s="17" t="s">
        <v>604</v>
      </c>
      <c r="M34" s="19" t="s">
        <v>1425</v>
      </c>
      <c r="N34" s="44" t="s">
        <v>1588</v>
      </c>
      <c r="O34" s="43" t="s">
        <v>560</v>
      </c>
      <c r="P34" s="79" t="s">
        <v>605</v>
      </c>
      <c r="Q34" s="17" t="s">
        <v>1591</v>
      </c>
      <c r="R34" s="39" t="s">
        <v>595</v>
      </c>
      <c r="S34" s="91">
        <v>364</v>
      </c>
      <c r="T34" s="18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row>
    <row r="35" spans="1:8135" s="2" customFormat="1" ht="48" customHeight="1" x14ac:dyDescent="0.2">
      <c r="A35" s="39">
        <v>1</v>
      </c>
      <c r="B35" s="39">
        <v>1</v>
      </c>
      <c r="C35" s="16">
        <v>1.4</v>
      </c>
      <c r="D35" s="41" t="s">
        <v>411</v>
      </c>
      <c r="E35" s="39" t="s">
        <v>40</v>
      </c>
      <c r="F35" s="7" t="s">
        <v>33</v>
      </c>
      <c r="G35" s="17" t="s">
        <v>607</v>
      </c>
      <c r="H35" s="17" t="s">
        <v>405</v>
      </c>
      <c r="I35" s="79" t="s">
        <v>21</v>
      </c>
      <c r="J35" s="17" t="s">
        <v>16</v>
      </c>
      <c r="K35" s="79" t="s">
        <v>559</v>
      </c>
      <c r="L35" s="17" t="s">
        <v>546</v>
      </c>
      <c r="M35" s="17" t="s">
        <v>1426</v>
      </c>
      <c r="N35" s="17" t="s">
        <v>610</v>
      </c>
      <c r="O35" s="7" t="s">
        <v>560</v>
      </c>
      <c r="P35" s="79" t="s">
        <v>548</v>
      </c>
      <c r="Q35" s="17" t="s">
        <v>547</v>
      </c>
      <c r="R35" s="39" t="s">
        <v>608</v>
      </c>
      <c r="S35" s="92" t="s">
        <v>1627</v>
      </c>
      <c r="T35" s="172" t="s">
        <v>1627</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row>
    <row r="36" spans="1:8135" s="2" customFormat="1" ht="48" customHeight="1" x14ac:dyDescent="0.2">
      <c r="A36" s="39">
        <v>1</v>
      </c>
      <c r="B36" s="39">
        <v>1</v>
      </c>
      <c r="C36" s="16">
        <v>1.4</v>
      </c>
      <c r="D36" s="41" t="s">
        <v>411</v>
      </c>
      <c r="E36" s="39" t="s">
        <v>40</v>
      </c>
      <c r="F36" s="7" t="s">
        <v>33</v>
      </c>
      <c r="G36" s="17" t="s">
        <v>607</v>
      </c>
      <c r="H36" s="17" t="s">
        <v>405</v>
      </c>
      <c r="I36" s="79" t="s">
        <v>21</v>
      </c>
      <c r="J36" s="17" t="s">
        <v>16</v>
      </c>
      <c r="K36" s="79" t="s">
        <v>559</v>
      </c>
      <c r="L36" s="17" t="s">
        <v>546</v>
      </c>
      <c r="M36" s="17" t="s">
        <v>1426</v>
      </c>
      <c r="N36" s="17" t="s">
        <v>610</v>
      </c>
      <c r="O36" s="7" t="s">
        <v>560</v>
      </c>
      <c r="P36" s="79" t="s">
        <v>549</v>
      </c>
      <c r="Q36" s="17" t="s">
        <v>609</v>
      </c>
      <c r="R36" s="39" t="s">
        <v>608</v>
      </c>
      <c r="S36" s="92" t="s">
        <v>1627</v>
      </c>
      <c r="T36" s="172"/>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row>
    <row r="37" spans="1:8135" s="61" customFormat="1" ht="66.75" customHeight="1" x14ac:dyDescent="0.25">
      <c r="A37" s="39">
        <v>1</v>
      </c>
      <c r="B37" s="39">
        <v>1</v>
      </c>
      <c r="C37" s="16">
        <v>1.4</v>
      </c>
      <c r="D37" s="40" t="s">
        <v>411</v>
      </c>
      <c r="E37" s="16" t="s">
        <v>40</v>
      </c>
      <c r="F37" s="103" t="s">
        <v>866</v>
      </c>
      <c r="G37" s="77" t="s">
        <v>866</v>
      </c>
      <c r="H37" s="67" t="s">
        <v>405</v>
      </c>
      <c r="I37" s="77" t="s">
        <v>21</v>
      </c>
      <c r="J37" s="17" t="s">
        <v>16</v>
      </c>
      <c r="K37" s="77" t="s">
        <v>816</v>
      </c>
      <c r="L37" s="67" t="s">
        <v>1230</v>
      </c>
      <c r="M37" s="88" t="s">
        <v>1448</v>
      </c>
      <c r="N37" s="77" t="s">
        <v>1241</v>
      </c>
      <c r="O37" s="77" t="s">
        <v>560</v>
      </c>
      <c r="P37" s="14"/>
      <c r="Q37" s="15" t="s">
        <v>1236</v>
      </c>
      <c r="R37" s="49" t="s">
        <v>613</v>
      </c>
      <c r="S37" s="92" t="s">
        <v>1627</v>
      </c>
      <c r="T37" s="172" t="s">
        <v>1627</v>
      </c>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row>
    <row r="38" spans="1:8135" s="61" customFormat="1" ht="60.75" customHeight="1" x14ac:dyDescent="0.25">
      <c r="A38" s="39">
        <v>1</v>
      </c>
      <c r="B38" s="39">
        <v>1</v>
      </c>
      <c r="C38" s="16">
        <v>1.4</v>
      </c>
      <c r="D38" s="40" t="s">
        <v>411</v>
      </c>
      <c r="E38" s="16" t="s">
        <v>40</v>
      </c>
      <c r="F38" s="103" t="s">
        <v>55</v>
      </c>
      <c r="G38" s="77" t="s">
        <v>1231</v>
      </c>
      <c r="H38" s="67" t="s">
        <v>405</v>
      </c>
      <c r="I38" s="77" t="s">
        <v>21</v>
      </c>
      <c r="J38" s="17" t="s">
        <v>16</v>
      </c>
      <c r="K38" s="77" t="s">
        <v>816</v>
      </c>
      <c r="L38" s="67" t="s">
        <v>1232</v>
      </c>
      <c r="M38" s="88" t="s">
        <v>1448</v>
      </c>
      <c r="N38" s="77" t="s">
        <v>1241</v>
      </c>
      <c r="O38" s="77" t="s">
        <v>560</v>
      </c>
      <c r="P38" s="14"/>
      <c r="Q38" s="15" t="s">
        <v>1237</v>
      </c>
      <c r="R38" s="49" t="s">
        <v>613</v>
      </c>
      <c r="S38" s="91" t="s">
        <v>1627</v>
      </c>
      <c r="T38" s="17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row>
    <row r="39" spans="1:8135" s="61" customFormat="1" ht="82.5" customHeight="1" x14ac:dyDescent="0.25">
      <c r="A39" s="39">
        <v>1</v>
      </c>
      <c r="B39" s="39">
        <v>1</v>
      </c>
      <c r="C39" s="16">
        <v>1.4</v>
      </c>
      <c r="D39" s="40" t="s">
        <v>411</v>
      </c>
      <c r="E39" s="16" t="s">
        <v>222</v>
      </c>
      <c r="F39" s="103" t="s">
        <v>55</v>
      </c>
      <c r="G39" s="77" t="s">
        <v>1231</v>
      </c>
      <c r="H39" s="67" t="s">
        <v>405</v>
      </c>
      <c r="I39" s="77" t="s">
        <v>21</v>
      </c>
      <c r="J39" s="17" t="s">
        <v>12</v>
      </c>
      <c r="K39" s="77" t="s">
        <v>816</v>
      </c>
      <c r="L39" s="67" t="s">
        <v>1233</v>
      </c>
      <c r="M39" s="88" t="s">
        <v>1427</v>
      </c>
      <c r="N39" s="77" t="s">
        <v>1240</v>
      </c>
      <c r="O39" s="77" t="s">
        <v>560</v>
      </c>
      <c r="P39" s="14" t="s">
        <v>1234</v>
      </c>
      <c r="Q39" s="15" t="s">
        <v>1238</v>
      </c>
      <c r="R39" s="49" t="s">
        <v>1065</v>
      </c>
      <c r="S39" s="173" t="s">
        <v>12</v>
      </c>
      <c r="T39" s="174"/>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row>
    <row r="40" spans="1:8135" s="61" customFormat="1" ht="81.75" customHeight="1" x14ac:dyDescent="0.25">
      <c r="A40" s="39">
        <v>1</v>
      </c>
      <c r="B40" s="39">
        <v>1</v>
      </c>
      <c r="C40" s="16">
        <v>1.4</v>
      </c>
      <c r="D40" s="40" t="s">
        <v>411</v>
      </c>
      <c r="E40" s="16" t="s">
        <v>222</v>
      </c>
      <c r="F40" s="103" t="s">
        <v>55</v>
      </c>
      <c r="G40" s="77" t="s">
        <v>1231</v>
      </c>
      <c r="H40" s="67" t="s">
        <v>405</v>
      </c>
      <c r="I40" s="77" t="s">
        <v>21</v>
      </c>
      <c r="J40" s="17" t="s">
        <v>12</v>
      </c>
      <c r="K40" s="77" t="s">
        <v>816</v>
      </c>
      <c r="L40" s="67" t="s">
        <v>1235</v>
      </c>
      <c r="M40" s="88" t="s">
        <v>1427</v>
      </c>
      <c r="N40" s="77" t="s">
        <v>1240</v>
      </c>
      <c r="O40" s="77" t="s">
        <v>560</v>
      </c>
      <c r="P40" s="14" t="s">
        <v>494</v>
      </c>
      <c r="Q40" s="15" t="s">
        <v>1239</v>
      </c>
      <c r="R40" s="49" t="s">
        <v>1065</v>
      </c>
      <c r="S40" s="175"/>
      <c r="T40" s="176"/>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row>
    <row r="41" spans="1:8135" ht="44.25" customHeight="1" x14ac:dyDescent="0.2">
      <c r="A41" s="39">
        <v>1</v>
      </c>
      <c r="B41" s="39">
        <v>2</v>
      </c>
      <c r="C41" s="39">
        <v>2.1</v>
      </c>
      <c r="D41" s="41" t="s">
        <v>406</v>
      </c>
      <c r="E41" s="39" t="s">
        <v>222</v>
      </c>
      <c r="F41" s="7" t="s">
        <v>162</v>
      </c>
      <c r="G41" s="17" t="s">
        <v>162</v>
      </c>
      <c r="H41" s="17" t="s">
        <v>405</v>
      </c>
      <c r="I41" s="79" t="s">
        <v>9</v>
      </c>
      <c r="J41" s="17" t="s">
        <v>16</v>
      </c>
      <c r="K41" s="79" t="s">
        <v>559</v>
      </c>
      <c r="L41" s="17" t="s">
        <v>1242</v>
      </c>
      <c r="M41" s="7" t="s">
        <v>1428</v>
      </c>
      <c r="N41" s="79" t="s">
        <v>1245</v>
      </c>
      <c r="O41" s="79" t="s">
        <v>560</v>
      </c>
      <c r="P41" s="79" t="s">
        <v>284</v>
      </c>
      <c r="Q41" s="17" t="s">
        <v>1243</v>
      </c>
      <c r="R41" s="49" t="s">
        <v>614</v>
      </c>
      <c r="S41" s="91">
        <v>0</v>
      </c>
      <c r="T41" s="172">
        <v>0</v>
      </c>
    </row>
    <row r="42" spans="1:8135" ht="55.5" customHeight="1" x14ac:dyDescent="0.2">
      <c r="A42" s="39">
        <v>1</v>
      </c>
      <c r="B42" s="39">
        <v>2</v>
      </c>
      <c r="C42" s="39">
        <v>2.1</v>
      </c>
      <c r="D42" s="41" t="s">
        <v>406</v>
      </c>
      <c r="E42" s="39" t="s">
        <v>222</v>
      </c>
      <c r="F42" s="7" t="s">
        <v>162</v>
      </c>
      <c r="G42" s="17" t="s">
        <v>162</v>
      </c>
      <c r="H42" s="17" t="s">
        <v>405</v>
      </c>
      <c r="I42" s="79" t="s">
        <v>9</v>
      </c>
      <c r="J42" s="17" t="s">
        <v>16</v>
      </c>
      <c r="K42" s="79" t="s">
        <v>559</v>
      </c>
      <c r="L42" s="17" t="s">
        <v>1242</v>
      </c>
      <c r="M42" s="7" t="s">
        <v>1428</v>
      </c>
      <c r="N42" s="79" t="s">
        <v>1245</v>
      </c>
      <c r="O42" s="79" t="s">
        <v>560</v>
      </c>
      <c r="P42" s="79" t="s">
        <v>285</v>
      </c>
      <c r="Q42" s="17" t="s">
        <v>1244</v>
      </c>
      <c r="R42" s="49" t="s">
        <v>614</v>
      </c>
      <c r="S42" s="91">
        <v>0</v>
      </c>
      <c r="T42" s="172"/>
    </row>
    <row r="43" spans="1:8135" ht="57.75" customHeight="1" x14ac:dyDescent="0.2">
      <c r="A43" s="39">
        <v>1</v>
      </c>
      <c r="B43" s="39">
        <v>2</v>
      </c>
      <c r="C43" s="39">
        <v>2.2999999999999998</v>
      </c>
      <c r="D43" s="40" t="s">
        <v>406</v>
      </c>
      <c r="E43" s="16" t="s">
        <v>8</v>
      </c>
      <c r="F43" s="7" t="s">
        <v>55</v>
      </c>
      <c r="G43" s="17" t="s">
        <v>1151</v>
      </c>
      <c r="H43" s="17" t="s">
        <v>405</v>
      </c>
      <c r="I43" s="79" t="s">
        <v>9</v>
      </c>
      <c r="J43" s="17" t="s">
        <v>12</v>
      </c>
      <c r="K43" s="79" t="s">
        <v>1449</v>
      </c>
      <c r="L43" s="17" t="s">
        <v>246</v>
      </c>
      <c r="M43" s="17" t="s">
        <v>1368</v>
      </c>
      <c r="N43" s="17" t="s">
        <v>648</v>
      </c>
      <c r="O43" s="79" t="s">
        <v>612</v>
      </c>
      <c r="P43" s="79" t="s">
        <v>247</v>
      </c>
      <c r="Q43" s="17" t="s">
        <v>248</v>
      </c>
      <c r="R43" s="49" t="s">
        <v>613</v>
      </c>
      <c r="S43" s="139" t="s">
        <v>12</v>
      </c>
      <c r="T43" s="140"/>
    </row>
    <row r="44" spans="1:8135" ht="51.75" customHeight="1" x14ac:dyDescent="0.2">
      <c r="A44" s="39">
        <v>1</v>
      </c>
      <c r="B44" s="39">
        <v>2</v>
      </c>
      <c r="C44" s="39">
        <v>2.2999999999999998</v>
      </c>
      <c r="D44" s="40" t="s">
        <v>406</v>
      </c>
      <c r="E44" s="16" t="s">
        <v>8</v>
      </c>
      <c r="F44" s="7" t="s">
        <v>1030</v>
      </c>
      <c r="G44" s="17" t="s">
        <v>603</v>
      </c>
      <c r="H44" s="17" t="s">
        <v>405</v>
      </c>
      <c r="I44" s="79" t="s">
        <v>9</v>
      </c>
      <c r="J44" s="17" t="s">
        <v>12</v>
      </c>
      <c r="K44" s="79" t="s">
        <v>1449</v>
      </c>
      <c r="L44" s="17" t="s">
        <v>246</v>
      </c>
      <c r="M44" s="17" t="s">
        <v>1368</v>
      </c>
      <c r="N44" s="17" t="s">
        <v>648</v>
      </c>
      <c r="O44" s="79" t="s">
        <v>612</v>
      </c>
      <c r="P44" s="79" t="s">
        <v>114</v>
      </c>
      <c r="Q44" s="17" t="s">
        <v>115</v>
      </c>
      <c r="R44" s="79" t="s">
        <v>616</v>
      </c>
      <c r="S44" s="141"/>
      <c r="T44" s="142"/>
    </row>
    <row r="45" spans="1:8135" ht="46.5" customHeight="1" x14ac:dyDescent="0.2">
      <c r="A45" s="39">
        <v>1</v>
      </c>
      <c r="B45" s="39">
        <v>2</v>
      </c>
      <c r="C45" s="39">
        <v>2.2999999999999998</v>
      </c>
      <c r="D45" s="40" t="s">
        <v>406</v>
      </c>
      <c r="E45" s="39" t="s">
        <v>8</v>
      </c>
      <c r="F45" s="7" t="s">
        <v>162</v>
      </c>
      <c r="G45" s="17" t="s">
        <v>618</v>
      </c>
      <c r="H45" s="17" t="s">
        <v>405</v>
      </c>
      <c r="I45" s="79" t="s">
        <v>9</v>
      </c>
      <c r="J45" s="17" t="s">
        <v>16</v>
      </c>
      <c r="K45" s="79" t="s">
        <v>619</v>
      </c>
      <c r="L45" s="17" t="s">
        <v>255</v>
      </c>
      <c r="M45" s="17" t="s">
        <v>1367</v>
      </c>
      <c r="N45" s="17" t="s">
        <v>646</v>
      </c>
      <c r="O45" s="79" t="s">
        <v>560</v>
      </c>
      <c r="P45" s="79" t="s">
        <v>256</v>
      </c>
      <c r="Q45" s="17" t="s">
        <v>257</v>
      </c>
      <c r="R45" s="49" t="s">
        <v>620</v>
      </c>
      <c r="S45" s="91">
        <v>601</v>
      </c>
      <c r="T45" s="181">
        <f>(S45/S46)</f>
        <v>0.85734664764621971</v>
      </c>
    </row>
    <row r="46" spans="1:8135" ht="43.5" customHeight="1" x14ac:dyDescent="0.2">
      <c r="A46" s="39">
        <v>1</v>
      </c>
      <c r="B46" s="39">
        <v>2</v>
      </c>
      <c r="C46" s="39">
        <v>2.2999999999999998</v>
      </c>
      <c r="D46" s="40" t="s">
        <v>406</v>
      </c>
      <c r="E46" s="39" t="s">
        <v>8</v>
      </c>
      <c r="F46" s="7" t="s">
        <v>162</v>
      </c>
      <c r="G46" s="17" t="s">
        <v>618</v>
      </c>
      <c r="H46" s="17" t="s">
        <v>405</v>
      </c>
      <c r="I46" s="79" t="s">
        <v>9</v>
      </c>
      <c r="J46" s="17" t="s">
        <v>16</v>
      </c>
      <c r="K46" s="79" t="s">
        <v>619</v>
      </c>
      <c r="L46" s="17" t="s">
        <v>255</v>
      </c>
      <c r="M46" s="17" t="s">
        <v>1367</v>
      </c>
      <c r="N46" s="17" t="s">
        <v>646</v>
      </c>
      <c r="O46" s="79" t="s">
        <v>560</v>
      </c>
      <c r="P46" s="79" t="s">
        <v>253</v>
      </c>
      <c r="Q46" s="17" t="s">
        <v>254</v>
      </c>
      <c r="R46" s="49" t="s">
        <v>620</v>
      </c>
      <c r="S46" s="94">
        <v>701</v>
      </c>
      <c r="T46" s="181"/>
    </row>
    <row r="47" spans="1:8135" ht="54" customHeight="1" x14ac:dyDescent="0.2">
      <c r="A47" s="39">
        <v>1</v>
      </c>
      <c r="B47" s="39">
        <v>2</v>
      </c>
      <c r="C47" s="39">
        <v>2.2999999999999998</v>
      </c>
      <c r="D47" s="40" t="s">
        <v>406</v>
      </c>
      <c r="E47" s="39" t="s">
        <v>1471</v>
      </c>
      <c r="F47" s="7" t="s">
        <v>162</v>
      </c>
      <c r="G47" s="17" t="s">
        <v>162</v>
      </c>
      <c r="H47" s="17" t="s">
        <v>405</v>
      </c>
      <c r="I47" s="79" t="s">
        <v>9</v>
      </c>
      <c r="J47" s="17" t="s">
        <v>12</v>
      </c>
      <c r="K47" s="79" t="s">
        <v>621</v>
      </c>
      <c r="L47" s="17" t="s">
        <v>249</v>
      </c>
      <c r="M47" s="17" t="s">
        <v>1587</v>
      </c>
      <c r="N47" s="17" t="s">
        <v>647</v>
      </c>
      <c r="O47" s="79" t="s">
        <v>612</v>
      </c>
      <c r="P47" s="79" t="s">
        <v>250</v>
      </c>
      <c r="Q47" s="17" t="s">
        <v>251</v>
      </c>
      <c r="R47" s="49" t="s">
        <v>613</v>
      </c>
      <c r="S47" s="177" t="s">
        <v>12</v>
      </c>
      <c r="T47" s="178"/>
    </row>
    <row r="48" spans="1:8135" ht="56.25" customHeight="1" x14ac:dyDescent="0.2">
      <c r="A48" s="39">
        <v>1</v>
      </c>
      <c r="B48" s="39">
        <v>2</v>
      </c>
      <c r="C48" s="39">
        <v>2.2999999999999998</v>
      </c>
      <c r="D48" s="40" t="s">
        <v>406</v>
      </c>
      <c r="E48" s="39" t="s">
        <v>1471</v>
      </c>
      <c r="F48" s="7" t="s">
        <v>1030</v>
      </c>
      <c r="G48" s="17" t="s">
        <v>603</v>
      </c>
      <c r="H48" s="17" t="s">
        <v>405</v>
      </c>
      <c r="I48" s="79" t="s">
        <v>9</v>
      </c>
      <c r="J48" s="17" t="s">
        <v>12</v>
      </c>
      <c r="K48" s="79" t="s">
        <v>621</v>
      </c>
      <c r="L48" s="17" t="s">
        <v>249</v>
      </c>
      <c r="M48" s="17" t="s">
        <v>1366</v>
      </c>
      <c r="N48" s="17" t="s">
        <v>647</v>
      </c>
      <c r="O48" s="79" t="s">
        <v>612</v>
      </c>
      <c r="P48" s="79" t="s">
        <v>114</v>
      </c>
      <c r="Q48" s="17" t="s">
        <v>115</v>
      </c>
      <c r="R48" s="79" t="s">
        <v>616</v>
      </c>
      <c r="S48" s="179"/>
      <c r="T48" s="180"/>
    </row>
    <row r="49" spans="1:20" ht="43.5" customHeight="1" x14ac:dyDescent="0.2">
      <c r="A49" s="39">
        <v>1</v>
      </c>
      <c r="B49" s="39">
        <v>2</v>
      </c>
      <c r="C49" s="39">
        <v>2.2999999999999998</v>
      </c>
      <c r="D49" s="40" t="s">
        <v>406</v>
      </c>
      <c r="E49" s="39" t="s">
        <v>8</v>
      </c>
      <c r="F49" s="7" t="s">
        <v>162</v>
      </c>
      <c r="G49" s="17"/>
      <c r="H49" s="17" t="s">
        <v>405</v>
      </c>
      <c r="I49" s="79" t="s">
        <v>9</v>
      </c>
      <c r="J49" s="17" t="s">
        <v>16</v>
      </c>
      <c r="K49" s="79" t="s">
        <v>622</v>
      </c>
      <c r="L49" s="17" t="s">
        <v>376</v>
      </c>
      <c r="M49" s="17" t="s">
        <v>1365</v>
      </c>
      <c r="N49" s="17" t="s">
        <v>653</v>
      </c>
      <c r="O49" s="79" t="s">
        <v>623</v>
      </c>
      <c r="P49" s="79" t="s">
        <v>377</v>
      </c>
      <c r="Q49" s="17" t="s">
        <v>378</v>
      </c>
      <c r="R49" s="49" t="s">
        <v>624</v>
      </c>
      <c r="S49" s="91">
        <v>262</v>
      </c>
      <c r="T49" s="193">
        <f>S49/S50</f>
        <v>30.200127716570652</v>
      </c>
    </row>
    <row r="50" spans="1:20" ht="42.75" customHeight="1" x14ac:dyDescent="0.2">
      <c r="A50" s="39">
        <v>1</v>
      </c>
      <c r="B50" s="39">
        <v>2</v>
      </c>
      <c r="C50" s="39">
        <v>2.2999999999999998</v>
      </c>
      <c r="D50" s="40" t="s">
        <v>406</v>
      </c>
      <c r="E50" s="39" t="s">
        <v>8</v>
      </c>
      <c r="F50" s="7" t="s">
        <v>1030</v>
      </c>
      <c r="G50" s="17" t="s">
        <v>603</v>
      </c>
      <c r="H50" s="17" t="s">
        <v>405</v>
      </c>
      <c r="I50" s="79" t="s">
        <v>9</v>
      </c>
      <c r="J50" s="17" t="s">
        <v>16</v>
      </c>
      <c r="K50" s="79" t="s">
        <v>622</v>
      </c>
      <c r="L50" s="17" t="s">
        <v>376</v>
      </c>
      <c r="M50" s="17" t="s">
        <v>1365</v>
      </c>
      <c r="N50" s="17" t="s">
        <v>653</v>
      </c>
      <c r="O50" s="79" t="s">
        <v>623</v>
      </c>
      <c r="P50" s="79" t="s">
        <v>114</v>
      </c>
      <c r="Q50" s="17" t="s">
        <v>115</v>
      </c>
      <c r="R50" s="79" t="s">
        <v>616</v>
      </c>
      <c r="S50" s="91">
        <f>867546/100000</f>
        <v>8.6754599999999993</v>
      </c>
      <c r="T50" s="193"/>
    </row>
    <row r="51" spans="1:20" ht="39" customHeight="1" x14ac:dyDescent="0.2">
      <c r="A51" s="39">
        <v>1</v>
      </c>
      <c r="B51" s="39">
        <v>2</v>
      </c>
      <c r="C51" s="39">
        <v>2.2999999999999998</v>
      </c>
      <c r="D51" s="40" t="s">
        <v>406</v>
      </c>
      <c r="E51" s="39" t="s">
        <v>8</v>
      </c>
      <c r="F51" s="7" t="s">
        <v>1282</v>
      </c>
      <c r="G51" s="17" t="s">
        <v>1292</v>
      </c>
      <c r="H51" s="17" t="s">
        <v>405</v>
      </c>
      <c r="I51" s="79" t="s">
        <v>9</v>
      </c>
      <c r="J51" s="17" t="s">
        <v>12</v>
      </c>
      <c r="K51" s="79" t="s">
        <v>626</v>
      </c>
      <c r="L51" s="17" t="s">
        <v>269</v>
      </c>
      <c r="M51" s="17" t="s">
        <v>1364</v>
      </c>
      <c r="N51" s="17" t="s">
        <v>654</v>
      </c>
      <c r="O51" s="79" t="s">
        <v>612</v>
      </c>
      <c r="P51" s="79" t="s">
        <v>270</v>
      </c>
      <c r="Q51" s="17" t="s">
        <v>271</v>
      </c>
      <c r="R51" s="49" t="s">
        <v>613</v>
      </c>
      <c r="S51" s="139" t="s">
        <v>12</v>
      </c>
      <c r="T51" s="140"/>
    </row>
    <row r="52" spans="1:20" ht="39" customHeight="1" x14ac:dyDescent="0.2">
      <c r="A52" s="39">
        <v>1</v>
      </c>
      <c r="B52" s="39">
        <v>2</v>
      </c>
      <c r="C52" s="39">
        <v>2.2999999999999998</v>
      </c>
      <c r="D52" s="40" t="s">
        <v>406</v>
      </c>
      <c r="E52" s="39" t="s">
        <v>8</v>
      </c>
      <c r="F52" s="7" t="s">
        <v>162</v>
      </c>
      <c r="G52" s="17" t="s">
        <v>625</v>
      </c>
      <c r="H52" s="17" t="s">
        <v>405</v>
      </c>
      <c r="I52" s="79" t="s">
        <v>9</v>
      </c>
      <c r="J52" s="17" t="s">
        <v>12</v>
      </c>
      <c r="K52" s="79" t="s">
        <v>626</v>
      </c>
      <c r="L52" s="17" t="s">
        <v>269</v>
      </c>
      <c r="M52" s="17" t="s">
        <v>1364</v>
      </c>
      <c r="N52" s="17" t="s">
        <v>654</v>
      </c>
      <c r="O52" s="79" t="s">
        <v>612</v>
      </c>
      <c r="P52" s="79" t="s">
        <v>244</v>
      </c>
      <c r="Q52" s="17" t="s">
        <v>245</v>
      </c>
      <c r="R52" s="78" t="s">
        <v>615</v>
      </c>
      <c r="S52" s="141"/>
      <c r="T52" s="142"/>
    </row>
    <row r="53" spans="1:20" ht="49.5" customHeight="1" x14ac:dyDescent="0.2">
      <c r="A53" s="39">
        <v>1</v>
      </c>
      <c r="B53" s="39">
        <v>2</v>
      </c>
      <c r="C53" s="39">
        <v>2.2999999999999998</v>
      </c>
      <c r="D53" s="40" t="s">
        <v>406</v>
      </c>
      <c r="E53" s="39" t="s">
        <v>8</v>
      </c>
      <c r="F53" s="7" t="s">
        <v>162</v>
      </c>
      <c r="G53" s="17" t="s">
        <v>1450</v>
      </c>
      <c r="H53" s="17" t="s">
        <v>405</v>
      </c>
      <c r="I53" s="79" t="s">
        <v>21</v>
      </c>
      <c r="J53" s="17" t="s">
        <v>16</v>
      </c>
      <c r="K53" s="79" t="s">
        <v>627</v>
      </c>
      <c r="L53" s="17" t="s">
        <v>371</v>
      </c>
      <c r="M53" s="17" t="s">
        <v>1363</v>
      </c>
      <c r="N53" s="17" t="s">
        <v>649</v>
      </c>
      <c r="O53" s="79" t="s">
        <v>560</v>
      </c>
      <c r="P53" s="79" t="s">
        <v>372</v>
      </c>
      <c r="Q53" s="17" t="s">
        <v>375</v>
      </c>
      <c r="R53" s="49" t="s">
        <v>628</v>
      </c>
      <c r="S53" s="91">
        <v>51</v>
      </c>
      <c r="T53" s="181">
        <f>((S53+S54)/S55)</f>
        <v>5.8100558659217878E-2</v>
      </c>
    </row>
    <row r="54" spans="1:20" ht="56.25" customHeight="1" x14ac:dyDescent="0.2">
      <c r="A54" s="39">
        <v>1</v>
      </c>
      <c r="B54" s="39">
        <v>2</v>
      </c>
      <c r="C54" s="39">
        <v>2.2999999999999998</v>
      </c>
      <c r="D54" s="40" t="s">
        <v>406</v>
      </c>
      <c r="E54" s="39" t="s">
        <v>8</v>
      </c>
      <c r="F54" s="7" t="s">
        <v>162</v>
      </c>
      <c r="G54" s="17" t="s">
        <v>1450</v>
      </c>
      <c r="H54" s="17" t="s">
        <v>405</v>
      </c>
      <c r="I54" s="79" t="s">
        <v>21</v>
      </c>
      <c r="J54" s="17" t="s">
        <v>16</v>
      </c>
      <c r="K54" s="79" t="s">
        <v>627</v>
      </c>
      <c r="L54" s="17" t="s">
        <v>371</v>
      </c>
      <c r="M54" s="17" t="s">
        <v>1363</v>
      </c>
      <c r="N54" s="17" t="s">
        <v>649</v>
      </c>
      <c r="O54" s="79" t="s">
        <v>560</v>
      </c>
      <c r="P54" s="79" t="s">
        <v>373</v>
      </c>
      <c r="Q54" s="17" t="s">
        <v>374</v>
      </c>
      <c r="R54" s="49" t="s">
        <v>628</v>
      </c>
      <c r="S54" s="95">
        <v>1</v>
      </c>
      <c r="T54" s="181"/>
    </row>
    <row r="55" spans="1:20" ht="49.5" customHeight="1" x14ac:dyDescent="0.2">
      <c r="A55" s="39">
        <v>1</v>
      </c>
      <c r="B55" s="39">
        <v>2</v>
      </c>
      <c r="C55" s="39">
        <v>2.2999999999999998</v>
      </c>
      <c r="D55" s="40" t="s">
        <v>406</v>
      </c>
      <c r="E55" s="39" t="s">
        <v>8</v>
      </c>
      <c r="F55" s="7" t="s">
        <v>162</v>
      </c>
      <c r="G55" s="17" t="s">
        <v>1450</v>
      </c>
      <c r="H55" s="17" t="s">
        <v>405</v>
      </c>
      <c r="I55" s="79" t="s">
        <v>21</v>
      </c>
      <c r="J55" s="17" t="s">
        <v>16</v>
      </c>
      <c r="K55" s="79" t="s">
        <v>627</v>
      </c>
      <c r="L55" s="17" t="s">
        <v>371</v>
      </c>
      <c r="M55" s="17" t="s">
        <v>1363</v>
      </c>
      <c r="N55" s="17" t="s">
        <v>649</v>
      </c>
      <c r="O55" s="79" t="s">
        <v>560</v>
      </c>
      <c r="P55" s="79" t="s">
        <v>267</v>
      </c>
      <c r="Q55" s="17" t="s">
        <v>268</v>
      </c>
      <c r="R55" s="49" t="s">
        <v>628</v>
      </c>
      <c r="S55" s="96">
        <v>895</v>
      </c>
      <c r="T55" s="181"/>
    </row>
    <row r="56" spans="1:20" ht="50.25" customHeight="1" x14ac:dyDescent="0.2">
      <c r="A56" s="39">
        <v>1</v>
      </c>
      <c r="B56" s="39">
        <v>2</v>
      </c>
      <c r="C56" s="39">
        <v>2.2999999999999998</v>
      </c>
      <c r="D56" s="40" t="s">
        <v>406</v>
      </c>
      <c r="E56" s="39" t="s">
        <v>8</v>
      </c>
      <c r="F56" s="7" t="s">
        <v>162</v>
      </c>
      <c r="G56" s="17" t="s">
        <v>1450</v>
      </c>
      <c r="H56" s="17" t="s">
        <v>405</v>
      </c>
      <c r="I56" s="79" t="s">
        <v>21</v>
      </c>
      <c r="J56" s="17" t="s">
        <v>16</v>
      </c>
      <c r="K56" s="79" t="s">
        <v>629</v>
      </c>
      <c r="L56" s="17" t="s">
        <v>266</v>
      </c>
      <c r="M56" s="17" t="s">
        <v>1362</v>
      </c>
      <c r="N56" s="17" t="s">
        <v>652</v>
      </c>
      <c r="O56" s="79" t="s">
        <v>630</v>
      </c>
      <c r="P56" s="79" t="s">
        <v>267</v>
      </c>
      <c r="Q56" s="17" t="s">
        <v>268</v>
      </c>
      <c r="R56" s="49" t="s">
        <v>628</v>
      </c>
      <c r="S56" s="96">
        <v>895</v>
      </c>
      <c r="T56" s="193">
        <f>S56/S57</f>
        <v>1.0316455842110965</v>
      </c>
    </row>
    <row r="57" spans="1:20" ht="50.25" customHeight="1" x14ac:dyDescent="0.2">
      <c r="A57" s="39">
        <v>1</v>
      </c>
      <c r="B57" s="39">
        <v>2</v>
      </c>
      <c r="C57" s="39">
        <v>2.2999999999999998</v>
      </c>
      <c r="D57" s="40" t="s">
        <v>406</v>
      </c>
      <c r="E57" s="39" t="s">
        <v>8</v>
      </c>
      <c r="F57" s="7" t="s">
        <v>1030</v>
      </c>
      <c r="G57" s="17" t="s">
        <v>603</v>
      </c>
      <c r="H57" s="17" t="s">
        <v>405</v>
      </c>
      <c r="I57" s="79" t="s">
        <v>21</v>
      </c>
      <c r="J57" s="17" t="s">
        <v>16</v>
      </c>
      <c r="K57" s="79" t="s">
        <v>629</v>
      </c>
      <c r="L57" s="17" t="s">
        <v>266</v>
      </c>
      <c r="M57" s="17" t="s">
        <v>1362</v>
      </c>
      <c r="N57" s="17" t="s">
        <v>652</v>
      </c>
      <c r="O57" s="79" t="s">
        <v>630</v>
      </c>
      <c r="P57" s="79" t="s">
        <v>114</v>
      </c>
      <c r="Q57" s="17" t="s">
        <v>115</v>
      </c>
      <c r="R57" s="79" t="s">
        <v>616</v>
      </c>
      <c r="S57" s="91">
        <f>867546/1000</f>
        <v>867.54600000000005</v>
      </c>
      <c r="T57" s="193"/>
    </row>
    <row r="58" spans="1:20" ht="55.5" customHeight="1" x14ac:dyDescent="0.2">
      <c r="A58" s="39">
        <v>1</v>
      </c>
      <c r="B58" s="39">
        <v>2</v>
      </c>
      <c r="C58" s="39">
        <v>2.2999999999999998</v>
      </c>
      <c r="D58" s="40" t="s">
        <v>406</v>
      </c>
      <c r="E58" s="39" t="s">
        <v>8</v>
      </c>
      <c r="F58" s="7" t="s">
        <v>162</v>
      </c>
      <c r="G58" s="17" t="s">
        <v>1450</v>
      </c>
      <c r="H58" s="17" t="s">
        <v>405</v>
      </c>
      <c r="I58" s="79" t="s">
        <v>21</v>
      </c>
      <c r="J58" s="17" t="s">
        <v>16</v>
      </c>
      <c r="K58" s="79" t="s">
        <v>631</v>
      </c>
      <c r="L58" s="17" t="s">
        <v>274</v>
      </c>
      <c r="M58" s="17" t="s">
        <v>1361</v>
      </c>
      <c r="N58" s="17" t="s">
        <v>650</v>
      </c>
      <c r="O58" s="79" t="s">
        <v>560</v>
      </c>
      <c r="P58" s="79" t="s">
        <v>275</v>
      </c>
      <c r="Q58" s="17" t="s">
        <v>276</v>
      </c>
      <c r="R58" s="49" t="s">
        <v>628</v>
      </c>
      <c r="S58" s="91">
        <v>25</v>
      </c>
      <c r="T58" s="167">
        <f>S58/S59</f>
        <v>2.7932960893854747E-2</v>
      </c>
    </row>
    <row r="59" spans="1:20" ht="47.25" customHeight="1" x14ac:dyDescent="0.2">
      <c r="A59" s="39">
        <v>1</v>
      </c>
      <c r="B59" s="39">
        <v>2</v>
      </c>
      <c r="C59" s="39">
        <v>2.2999999999999998</v>
      </c>
      <c r="D59" s="40" t="s">
        <v>406</v>
      </c>
      <c r="E59" s="39" t="s">
        <v>8</v>
      </c>
      <c r="F59" s="7" t="s">
        <v>162</v>
      </c>
      <c r="G59" s="17" t="s">
        <v>1450</v>
      </c>
      <c r="H59" s="17" t="s">
        <v>405</v>
      </c>
      <c r="I59" s="79" t="s">
        <v>21</v>
      </c>
      <c r="J59" s="17" t="s">
        <v>16</v>
      </c>
      <c r="K59" s="79" t="s">
        <v>631</v>
      </c>
      <c r="L59" s="17" t="s">
        <v>274</v>
      </c>
      <c r="M59" s="17" t="s">
        <v>1361</v>
      </c>
      <c r="N59" s="17" t="s">
        <v>650</v>
      </c>
      <c r="O59" s="79" t="s">
        <v>560</v>
      </c>
      <c r="P59" s="79" t="s">
        <v>267</v>
      </c>
      <c r="Q59" s="17" t="s">
        <v>268</v>
      </c>
      <c r="R59" s="49" t="s">
        <v>628</v>
      </c>
      <c r="S59" s="96">
        <v>895</v>
      </c>
      <c r="T59" s="194"/>
    </row>
    <row r="60" spans="1:20" ht="43.5" customHeight="1" x14ac:dyDescent="0.2">
      <c r="A60" s="39">
        <v>1</v>
      </c>
      <c r="B60" s="39">
        <v>2</v>
      </c>
      <c r="C60" s="39">
        <v>2.2999999999999998</v>
      </c>
      <c r="D60" s="40" t="s">
        <v>632</v>
      </c>
      <c r="E60" s="39" t="s">
        <v>40</v>
      </c>
      <c r="F60" s="7" t="s">
        <v>55</v>
      </c>
      <c r="G60" s="17" t="s">
        <v>603</v>
      </c>
      <c r="H60" s="17" t="s">
        <v>569</v>
      </c>
      <c r="I60" s="79" t="s">
        <v>21</v>
      </c>
      <c r="J60" s="17" t="s">
        <v>408</v>
      </c>
      <c r="K60" s="45">
        <v>0.316</v>
      </c>
      <c r="L60" s="17" t="s">
        <v>521</v>
      </c>
      <c r="M60" s="17" t="s">
        <v>1429</v>
      </c>
      <c r="N60" s="17" t="s">
        <v>651</v>
      </c>
      <c r="O60" s="79" t="s">
        <v>560</v>
      </c>
      <c r="P60" s="79" t="s">
        <v>412</v>
      </c>
      <c r="Q60" s="17" t="s">
        <v>413</v>
      </c>
      <c r="R60" s="79" t="s">
        <v>801</v>
      </c>
      <c r="S60" s="91">
        <v>92</v>
      </c>
      <c r="T60" s="238">
        <f>S60/S61</f>
        <v>0.25274725274725274</v>
      </c>
    </row>
    <row r="61" spans="1:20" ht="47.25" customHeight="1" x14ac:dyDescent="0.2">
      <c r="A61" s="39">
        <v>1</v>
      </c>
      <c r="B61" s="39">
        <v>2</v>
      </c>
      <c r="C61" s="39">
        <v>2.2999999999999998</v>
      </c>
      <c r="D61" s="40" t="s">
        <v>632</v>
      </c>
      <c r="E61" s="39" t="s">
        <v>40</v>
      </c>
      <c r="F61" s="7" t="s">
        <v>55</v>
      </c>
      <c r="G61" s="17" t="s">
        <v>603</v>
      </c>
      <c r="H61" s="17" t="s">
        <v>569</v>
      </c>
      <c r="I61" s="79" t="s">
        <v>21</v>
      </c>
      <c r="J61" s="17" t="s">
        <v>408</v>
      </c>
      <c r="K61" s="45">
        <v>0.316</v>
      </c>
      <c r="L61" s="17" t="s">
        <v>521</v>
      </c>
      <c r="M61" s="17" t="s">
        <v>1429</v>
      </c>
      <c r="N61" s="17" t="s">
        <v>651</v>
      </c>
      <c r="O61" s="79" t="s">
        <v>560</v>
      </c>
      <c r="P61" s="79" t="s">
        <v>633</v>
      </c>
      <c r="Q61" s="17" t="s">
        <v>634</v>
      </c>
      <c r="R61" s="79" t="s">
        <v>801</v>
      </c>
      <c r="S61" s="91">
        <v>364</v>
      </c>
      <c r="T61" s="238"/>
    </row>
    <row r="62" spans="1:20" ht="49.5" customHeight="1" x14ac:dyDescent="0.2">
      <c r="A62" s="39">
        <v>1</v>
      </c>
      <c r="B62" s="39">
        <v>2</v>
      </c>
      <c r="C62" s="39">
        <v>2.2999999999999998</v>
      </c>
      <c r="D62" s="40" t="s">
        <v>406</v>
      </c>
      <c r="E62" s="39" t="s">
        <v>8</v>
      </c>
      <c r="F62" s="7" t="s">
        <v>162</v>
      </c>
      <c r="G62" s="107" t="s">
        <v>625</v>
      </c>
      <c r="H62" s="17" t="s">
        <v>405</v>
      </c>
      <c r="I62" s="79" t="s">
        <v>21</v>
      </c>
      <c r="J62" s="17" t="s">
        <v>16</v>
      </c>
      <c r="K62" s="79" t="s">
        <v>638</v>
      </c>
      <c r="L62" s="17" t="s">
        <v>263</v>
      </c>
      <c r="M62" s="17" t="s">
        <v>1360</v>
      </c>
      <c r="N62" s="17" t="s">
        <v>655</v>
      </c>
      <c r="O62" s="79" t="s">
        <v>590</v>
      </c>
      <c r="P62" s="79" t="s">
        <v>264</v>
      </c>
      <c r="Q62" s="17" t="s">
        <v>265</v>
      </c>
      <c r="R62" s="49" t="s">
        <v>591</v>
      </c>
      <c r="S62" s="94">
        <v>20778</v>
      </c>
      <c r="T62" s="193">
        <f>S62/S63</f>
        <v>15.970791698693313</v>
      </c>
    </row>
    <row r="63" spans="1:20" ht="49.5" customHeight="1" x14ac:dyDescent="0.2">
      <c r="A63" s="39">
        <v>1</v>
      </c>
      <c r="B63" s="39">
        <v>2</v>
      </c>
      <c r="C63" s="39">
        <v>2.2999999999999998</v>
      </c>
      <c r="D63" s="40" t="s">
        <v>406</v>
      </c>
      <c r="E63" s="39" t="s">
        <v>8</v>
      </c>
      <c r="F63" s="7" t="s">
        <v>162</v>
      </c>
      <c r="G63" s="107" t="s">
        <v>625</v>
      </c>
      <c r="H63" s="17" t="s">
        <v>405</v>
      </c>
      <c r="I63" s="79" t="s">
        <v>21</v>
      </c>
      <c r="J63" s="17" t="s">
        <v>16</v>
      </c>
      <c r="K63" s="79" t="s">
        <v>638</v>
      </c>
      <c r="L63" s="17" t="s">
        <v>263</v>
      </c>
      <c r="M63" s="17" t="s">
        <v>1360</v>
      </c>
      <c r="N63" s="17" t="s">
        <v>655</v>
      </c>
      <c r="O63" s="79" t="s">
        <v>590</v>
      </c>
      <c r="P63" s="79" t="s">
        <v>244</v>
      </c>
      <c r="Q63" s="17" t="s">
        <v>245</v>
      </c>
      <c r="R63" s="78" t="s">
        <v>615</v>
      </c>
      <c r="S63" s="94">
        <v>1301</v>
      </c>
      <c r="T63" s="193"/>
    </row>
    <row r="64" spans="1:20" ht="39" customHeight="1" x14ac:dyDescent="0.2">
      <c r="A64" s="39">
        <v>1</v>
      </c>
      <c r="B64" s="39">
        <v>2</v>
      </c>
      <c r="C64" s="39">
        <v>2.2999999999999998</v>
      </c>
      <c r="D64" s="40" t="s">
        <v>406</v>
      </c>
      <c r="E64" s="39" t="s">
        <v>8</v>
      </c>
      <c r="F64" s="7" t="s">
        <v>162</v>
      </c>
      <c r="G64" s="17" t="s">
        <v>618</v>
      </c>
      <c r="H64" s="17" t="s">
        <v>405</v>
      </c>
      <c r="I64" s="79" t="s">
        <v>9</v>
      </c>
      <c r="J64" s="17" t="s">
        <v>16</v>
      </c>
      <c r="K64" s="79" t="s">
        <v>639</v>
      </c>
      <c r="L64" s="17" t="s">
        <v>252</v>
      </c>
      <c r="M64" s="17" t="s">
        <v>1359</v>
      </c>
      <c r="N64" s="17" t="s">
        <v>656</v>
      </c>
      <c r="O64" s="79" t="s">
        <v>640</v>
      </c>
      <c r="P64" s="79" t="s">
        <v>253</v>
      </c>
      <c r="Q64" s="17" t="s">
        <v>254</v>
      </c>
      <c r="R64" s="49" t="s">
        <v>620</v>
      </c>
      <c r="S64" s="94">
        <v>701</v>
      </c>
      <c r="T64" s="169">
        <f>S64/S65</f>
        <v>0.80802631791282531</v>
      </c>
    </row>
    <row r="65" spans="1:20" ht="39" customHeight="1" x14ac:dyDescent="0.2">
      <c r="A65" s="39">
        <v>1</v>
      </c>
      <c r="B65" s="39">
        <v>2</v>
      </c>
      <c r="C65" s="39">
        <v>2.2999999999999998</v>
      </c>
      <c r="D65" s="40" t="s">
        <v>406</v>
      </c>
      <c r="E65" s="39" t="s">
        <v>8</v>
      </c>
      <c r="F65" s="7" t="s">
        <v>1030</v>
      </c>
      <c r="G65" s="17" t="s">
        <v>603</v>
      </c>
      <c r="H65" s="17" t="s">
        <v>405</v>
      </c>
      <c r="I65" s="79" t="s">
        <v>9</v>
      </c>
      <c r="J65" s="17" t="s">
        <v>16</v>
      </c>
      <c r="K65" s="79" t="s">
        <v>639</v>
      </c>
      <c r="L65" s="17" t="s">
        <v>252</v>
      </c>
      <c r="M65" s="17" t="s">
        <v>1359</v>
      </c>
      <c r="N65" s="17" t="s">
        <v>656</v>
      </c>
      <c r="O65" s="79" t="s">
        <v>640</v>
      </c>
      <c r="P65" s="79" t="s">
        <v>114</v>
      </c>
      <c r="Q65" s="17" t="s">
        <v>115</v>
      </c>
      <c r="R65" s="79" t="s">
        <v>616</v>
      </c>
      <c r="S65" s="91">
        <f>867546/1000</f>
        <v>867.54600000000005</v>
      </c>
      <c r="T65" s="169"/>
    </row>
    <row r="66" spans="1:20" ht="46.5" customHeight="1" x14ac:dyDescent="0.2">
      <c r="A66" s="39">
        <v>1</v>
      </c>
      <c r="B66" s="39">
        <v>2</v>
      </c>
      <c r="C66" s="39">
        <v>2.2999999999999998</v>
      </c>
      <c r="D66" s="40" t="s">
        <v>406</v>
      </c>
      <c r="E66" s="39" t="s">
        <v>8</v>
      </c>
      <c r="F66" s="7" t="s">
        <v>162</v>
      </c>
      <c r="G66" s="17"/>
      <c r="H66" s="17" t="s">
        <v>569</v>
      </c>
      <c r="I66" s="79" t="s">
        <v>9</v>
      </c>
      <c r="J66" s="17" t="s">
        <v>16</v>
      </c>
      <c r="K66" s="79" t="s">
        <v>641</v>
      </c>
      <c r="L66" s="17" t="s">
        <v>550</v>
      </c>
      <c r="M66" s="17" t="s">
        <v>1358</v>
      </c>
      <c r="N66" s="17" t="s">
        <v>658</v>
      </c>
      <c r="O66" s="79" t="s">
        <v>642</v>
      </c>
      <c r="P66" s="79" t="s">
        <v>272</v>
      </c>
      <c r="Q66" s="17" t="s">
        <v>273</v>
      </c>
      <c r="R66" s="49" t="s">
        <v>643</v>
      </c>
      <c r="S66" s="91">
        <v>262</v>
      </c>
      <c r="T66" s="169">
        <f>S66/S67</f>
        <v>30.200127716570652</v>
      </c>
    </row>
    <row r="67" spans="1:20" ht="43.5" customHeight="1" x14ac:dyDescent="0.2">
      <c r="A67" s="39">
        <v>1</v>
      </c>
      <c r="B67" s="39">
        <v>2</v>
      </c>
      <c r="C67" s="39">
        <v>2.2999999999999998</v>
      </c>
      <c r="D67" s="40" t="s">
        <v>406</v>
      </c>
      <c r="E67" s="39" t="s">
        <v>8</v>
      </c>
      <c r="F67" s="7" t="s">
        <v>1030</v>
      </c>
      <c r="G67" s="17" t="s">
        <v>603</v>
      </c>
      <c r="H67" s="17" t="s">
        <v>569</v>
      </c>
      <c r="I67" s="79" t="s">
        <v>9</v>
      </c>
      <c r="J67" s="17" t="s">
        <v>16</v>
      </c>
      <c r="K67" s="79" t="s">
        <v>641</v>
      </c>
      <c r="L67" s="17" t="s">
        <v>550</v>
      </c>
      <c r="M67" s="17" t="s">
        <v>1358</v>
      </c>
      <c r="N67" s="17" t="s">
        <v>658</v>
      </c>
      <c r="O67" s="79" t="s">
        <v>642</v>
      </c>
      <c r="P67" s="79" t="s">
        <v>114</v>
      </c>
      <c r="Q67" s="17" t="s">
        <v>115</v>
      </c>
      <c r="R67" s="79" t="s">
        <v>616</v>
      </c>
      <c r="S67" s="91">
        <f>867546/100000</f>
        <v>8.6754599999999993</v>
      </c>
      <c r="T67" s="169"/>
    </row>
    <row r="68" spans="1:20" ht="47.25" customHeight="1" x14ac:dyDescent="0.2">
      <c r="A68" s="39">
        <v>1</v>
      </c>
      <c r="B68" s="39">
        <v>2</v>
      </c>
      <c r="C68" s="16">
        <v>2.2999999999999998</v>
      </c>
      <c r="D68" s="40" t="s">
        <v>406</v>
      </c>
      <c r="E68" s="16" t="s">
        <v>8</v>
      </c>
      <c r="F68" s="7" t="s">
        <v>162</v>
      </c>
      <c r="G68" s="17" t="s">
        <v>625</v>
      </c>
      <c r="H68" s="17" t="s">
        <v>405</v>
      </c>
      <c r="I68" s="79" t="s">
        <v>9</v>
      </c>
      <c r="J68" s="17" t="s">
        <v>16</v>
      </c>
      <c r="K68" s="79" t="s">
        <v>462</v>
      </c>
      <c r="L68" s="17" t="s">
        <v>461</v>
      </c>
      <c r="M68" s="17" t="s">
        <v>1357</v>
      </c>
      <c r="N68" s="17" t="s">
        <v>657</v>
      </c>
      <c r="O68" s="79" t="s">
        <v>644</v>
      </c>
      <c r="P68" s="79" t="s">
        <v>244</v>
      </c>
      <c r="Q68" s="17" t="s">
        <v>245</v>
      </c>
      <c r="R68" s="78" t="s">
        <v>615</v>
      </c>
      <c r="S68" s="94">
        <v>1301</v>
      </c>
      <c r="T68" s="189">
        <f>S68/S69</f>
        <v>1.4996322961549011</v>
      </c>
    </row>
    <row r="69" spans="1:20" s="52" customFormat="1" ht="47.25" customHeight="1" x14ac:dyDescent="0.2">
      <c r="A69" s="39">
        <v>1</v>
      </c>
      <c r="B69" s="39">
        <v>2</v>
      </c>
      <c r="C69" s="16">
        <v>2.2999999999999998</v>
      </c>
      <c r="D69" s="40" t="s">
        <v>406</v>
      </c>
      <c r="E69" s="16" t="s">
        <v>8</v>
      </c>
      <c r="F69" s="7" t="s">
        <v>1030</v>
      </c>
      <c r="G69" s="17" t="s">
        <v>603</v>
      </c>
      <c r="H69" s="17" t="s">
        <v>405</v>
      </c>
      <c r="I69" s="79" t="s">
        <v>9</v>
      </c>
      <c r="J69" s="17" t="s">
        <v>16</v>
      </c>
      <c r="K69" s="79" t="s">
        <v>462</v>
      </c>
      <c r="L69" s="17" t="s">
        <v>461</v>
      </c>
      <c r="M69" s="17" t="s">
        <v>1357</v>
      </c>
      <c r="N69" s="17" t="s">
        <v>657</v>
      </c>
      <c r="O69" s="79" t="s">
        <v>644</v>
      </c>
      <c r="P69" s="79" t="s">
        <v>114</v>
      </c>
      <c r="Q69" s="17" t="s">
        <v>115</v>
      </c>
      <c r="R69" s="79" t="s">
        <v>616</v>
      </c>
      <c r="S69" s="91">
        <f>867546/1000</f>
        <v>867.54600000000005</v>
      </c>
      <c r="T69" s="190"/>
    </row>
    <row r="70" spans="1:20" ht="51.75" customHeight="1" x14ac:dyDescent="0.2">
      <c r="A70" s="39">
        <v>1</v>
      </c>
      <c r="B70" s="39">
        <v>2</v>
      </c>
      <c r="C70" s="16">
        <v>2.2999999999999998</v>
      </c>
      <c r="D70" s="40" t="s">
        <v>406</v>
      </c>
      <c r="E70" s="16" t="s">
        <v>8</v>
      </c>
      <c r="F70" s="7" t="s">
        <v>635</v>
      </c>
      <c r="G70" s="17" t="s">
        <v>636</v>
      </c>
      <c r="H70" s="17" t="s">
        <v>405</v>
      </c>
      <c r="I70" s="79" t="s">
        <v>21</v>
      </c>
      <c r="J70" s="17" t="s">
        <v>16</v>
      </c>
      <c r="K70" s="79" t="s">
        <v>645</v>
      </c>
      <c r="L70" s="17" t="s">
        <v>258</v>
      </c>
      <c r="M70" s="17" t="s">
        <v>1451</v>
      </c>
      <c r="N70" s="17" t="s">
        <v>659</v>
      </c>
      <c r="O70" s="79" t="s">
        <v>560</v>
      </c>
      <c r="P70" s="79" t="s">
        <v>259</v>
      </c>
      <c r="Q70" s="17" t="s">
        <v>260</v>
      </c>
      <c r="R70" s="79" t="s">
        <v>637</v>
      </c>
      <c r="S70" s="91">
        <v>0</v>
      </c>
      <c r="T70" s="172">
        <f>S70/S71</f>
        <v>0</v>
      </c>
    </row>
    <row r="71" spans="1:20" ht="56.25" customHeight="1" x14ac:dyDescent="0.2">
      <c r="A71" s="39">
        <v>1</v>
      </c>
      <c r="B71" s="39">
        <v>2</v>
      </c>
      <c r="C71" s="16">
        <v>2.2999999999999998</v>
      </c>
      <c r="D71" s="40" t="s">
        <v>406</v>
      </c>
      <c r="E71" s="16" t="s">
        <v>8</v>
      </c>
      <c r="F71" s="7" t="s">
        <v>635</v>
      </c>
      <c r="G71" s="17" t="s">
        <v>636</v>
      </c>
      <c r="H71" s="17" t="s">
        <v>405</v>
      </c>
      <c r="I71" s="79" t="s">
        <v>21</v>
      </c>
      <c r="J71" s="17" t="s">
        <v>16</v>
      </c>
      <c r="K71" s="79" t="s">
        <v>645</v>
      </c>
      <c r="L71" s="17" t="s">
        <v>258</v>
      </c>
      <c r="M71" s="17" t="s">
        <v>1298</v>
      </c>
      <c r="N71" s="17" t="s">
        <v>659</v>
      </c>
      <c r="O71" s="79" t="s">
        <v>560</v>
      </c>
      <c r="P71" s="79" t="s">
        <v>261</v>
      </c>
      <c r="Q71" s="17" t="s">
        <v>262</v>
      </c>
      <c r="R71" s="79" t="s">
        <v>637</v>
      </c>
      <c r="S71" s="91">
        <v>30</v>
      </c>
      <c r="T71" s="172"/>
    </row>
    <row r="72" spans="1:20" ht="57" customHeight="1" x14ac:dyDescent="0.2">
      <c r="A72" s="39">
        <v>1</v>
      </c>
      <c r="B72" s="39">
        <v>2</v>
      </c>
      <c r="C72" s="16">
        <v>2.2999999999999998</v>
      </c>
      <c r="D72" s="40" t="s">
        <v>406</v>
      </c>
      <c r="E72" s="16" t="s">
        <v>222</v>
      </c>
      <c r="F72" s="7" t="s">
        <v>162</v>
      </c>
      <c r="G72" s="17" t="s">
        <v>625</v>
      </c>
      <c r="H72" s="17" t="s">
        <v>569</v>
      </c>
      <c r="I72" s="79" t="s">
        <v>21</v>
      </c>
      <c r="J72" s="17" t="s">
        <v>12</v>
      </c>
      <c r="K72" s="79" t="s">
        <v>559</v>
      </c>
      <c r="L72" s="17" t="s">
        <v>1480</v>
      </c>
      <c r="M72" s="17" t="s">
        <v>1481</v>
      </c>
      <c r="N72" s="17" t="s">
        <v>1482</v>
      </c>
      <c r="O72" s="79" t="s">
        <v>560</v>
      </c>
      <c r="P72" s="79" t="s">
        <v>1483</v>
      </c>
      <c r="Q72" s="17" t="s">
        <v>1478</v>
      </c>
      <c r="R72" s="79" t="s">
        <v>613</v>
      </c>
      <c r="S72" s="135" t="s">
        <v>12</v>
      </c>
      <c r="T72" s="136"/>
    </row>
    <row r="73" spans="1:20" ht="57" customHeight="1" x14ac:dyDescent="0.2">
      <c r="A73" s="39">
        <v>1</v>
      </c>
      <c r="B73" s="39">
        <v>2</v>
      </c>
      <c r="C73" s="16">
        <v>2.2999999999999998</v>
      </c>
      <c r="D73" s="40" t="s">
        <v>406</v>
      </c>
      <c r="E73" s="16" t="s">
        <v>222</v>
      </c>
      <c r="F73" s="7" t="s">
        <v>162</v>
      </c>
      <c r="G73" s="17" t="s">
        <v>625</v>
      </c>
      <c r="H73" s="17" t="s">
        <v>569</v>
      </c>
      <c r="I73" s="79" t="s">
        <v>21</v>
      </c>
      <c r="J73" s="17" t="s">
        <v>12</v>
      </c>
      <c r="K73" s="79" t="s">
        <v>559</v>
      </c>
      <c r="L73" s="17" t="s">
        <v>1480</v>
      </c>
      <c r="M73" s="17" t="s">
        <v>1481</v>
      </c>
      <c r="N73" s="17" t="s">
        <v>1482</v>
      </c>
      <c r="O73" s="79" t="s">
        <v>560</v>
      </c>
      <c r="P73" s="79" t="s">
        <v>1484</v>
      </c>
      <c r="Q73" s="17" t="s">
        <v>1479</v>
      </c>
      <c r="R73" s="79" t="s">
        <v>613</v>
      </c>
      <c r="S73" s="137"/>
      <c r="T73" s="138"/>
    </row>
    <row r="74" spans="1:20" ht="54.75" customHeight="1" x14ac:dyDescent="0.2">
      <c r="A74" s="39">
        <v>1</v>
      </c>
      <c r="B74" s="39">
        <v>2</v>
      </c>
      <c r="C74" s="16">
        <v>2.4</v>
      </c>
      <c r="D74" s="40" t="s">
        <v>406</v>
      </c>
      <c r="E74" s="16" t="s">
        <v>8</v>
      </c>
      <c r="F74" s="7" t="s">
        <v>277</v>
      </c>
      <c r="G74" s="17" t="s">
        <v>664</v>
      </c>
      <c r="H74" s="17" t="s">
        <v>405</v>
      </c>
      <c r="I74" s="79" t="s">
        <v>9</v>
      </c>
      <c r="J74" s="17" t="s">
        <v>16</v>
      </c>
      <c r="K74" s="79" t="s">
        <v>283</v>
      </c>
      <c r="L74" s="17" t="s">
        <v>280</v>
      </c>
      <c r="M74" s="17" t="s">
        <v>1299</v>
      </c>
      <c r="N74" s="17" t="s">
        <v>674</v>
      </c>
      <c r="O74" s="79" t="s">
        <v>665</v>
      </c>
      <c r="P74" s="79" t="s">
        <v>281</v>
      </c>
      <c r="Q74" s="17" t="s">
        <v>282</v>
      </c>
      <c r="R74" s="79" t="s">
        <v>666</v>
      </c>
      <c r="S74" s="91">
        <v>0</v>
      </c>
      <c r="T74" s="189">
        <f>S74/S75</f>
        <v>0</v>
      </c>
    </row>
    <row r="75" spans="1:20" ht="54" customHeight="1" x14ac:dyDescent="0.2">
      <c r="A75" s="39">
        <v>1</v>
      </c>
      <c r="B75" s="39">
        <v>2</v>
      </c>
      <c r="C75" s="16">
        <v>2.4</v>
      </c>
      <c r="D75" s="40" t="s">
        <v>406</v>
      </c>
      <c r="E75" s="16" t="s">
        <v>8</v>
      </c>
      <c r="F75" s="7" t="s">
        <v>1030</v>
      </c>
      <c r="G75" s="17" t="s">
        <v>603</v>
      </c>
      <c r="H75" s="17" t="s">
        <v>405</v>
      </c>
      <c r="I75" s="79" t="s">
        <v>9</v>
      </c>
      <c r="J75" s="17" t="s">
        <v>16</v>
      </c>
      <c r="K75" s="79" t="s">
        <v>283</v>
      </c>
      <c r="L75" s="17" t="s">
        <v>280</v>
      </c>
      <c r="M75" s="17" t="s">
        <v>1299</v>
      </c>
      <c r="N75" s="17" t="s">
        <v>674</v>
      </c>
      <c r="O75" s="79" t="s">
        <v>665</v>
      </c>
      <c r="P75" s="79" t="s">
        <v>114</v>
      </c>
      <c r="Q75" s="17" t="s">
        <v>115</v>
      </c>
      <c r="R75" s="12" t="s">
        <v>616</v>
      </c>
      <c r="S75" s="91">
        <f>867546/100000</f>
        <v>8.6754599999999993</v>
      </c>
      <c r="T75" s="190"/>
    </row>
    <row r="76" spans="1:20" ht="59.25" customHeight="1" x14ac:dyDescent="0.2">
      <c r="A76" s="39">
        <v>1</v>
      </c>
      <c r="B76" s="39">
        <v>2</v>
      </c>
      <c r="C76" s="16">
        <v>2.4</v>
      </c>
      <c r="D76" s="40" t="s">
        <v>406</v>
      </c>
      <c r="E76" s="39" t="s">
        <v>8</v>
      </c>
      <c r="F76" s="7" t="s">
        <v>277</v>
      </c>
      <c r="G76" s="17" t="s">
        <v>661</v>
      </c>
      <c r="H76" s="17" t="s">
        <v>405</v>
      </c>
      <c r="I76" s="79" t="s">
        <v>9</v>
      </c>
      <c r="J76" s="17" t="s">
        <v>16</v>
      </c>
      <c r="K76" s="79" t="s">
        <v>667</v>
      </c>
      <c r="L76" s="17" t="s">
        <v>369</v>
      </c>
      <c r="M76" s="17" t="s">
        <v>1300</v>
      </c>
      <c r="N76" s="17" t="s">
        <v>678</v>
      </c>
      <c r="O76" s="79" t="s">
        <v>623</v>
      </c>
      <c r="P76" s="79" t="s">
        <v>363</v>
      </c>
      <c r="Q76" s="17" t="s">
        <v>364</v>
      </c>
      <c r="R76" s="79" t="s">
        <v>1065</v>
      </c>
      <c r="S76" s="96">
        <v>0</v>
      </c>
      <c r="T76" s="189">
        <f>((S76+S77)/S78)</f>
        <v>0</v>
      </c>
    </row>
    <row r="77" spans="1:20" ht="57.75" customHeight="1" x14ac:dyDescent="0.2">
      <c r="A77" s="39">
        <v>1</v>
      </c>
      <c r="B77" s="39">
        <v>2</v>
      </c>
      <c r="C77" s="16">
        <v>2.4</v>
      </c>
      <c r="D77" s="40" t="s">
        <v>406</v>
      </c>
      <c r="E77" s="39" t="s">
        <v>8</v>
      </c>
      <c r="F77" s="7" t="s">
        <v>33</v>
      </c>
      <c r="G77" s="17"/>
      <c r="H77" s="17" t="s">
        <v>405</v>
      </c>
      <c r="I77" s="79" t="s">
        <v>9</v>
      </c>
      <c r="J77" s="17" t="s">
        <v>16</v>
      </c>
      <c r="K77" s="79" t="s">
        <v>676</v>
      </c>
      <c r="L77" s="17" t="s">
        <v>369</v>
      </c>
      <c r="M77" s="17" t="s">
        <v>1300</v>
      </c>
      <c r="N77" s="17" t="s">
        <v>678</v>
      </c>
      <c r="O77" s="79" t="s">
        <v>623</v>
      </c>
      <c r="P77" s="79" t="s">
        <v>368</v>
      </c>
      <c r="Q77" s="17" t="s">
        <v>370</v>
      </c>
      <c r="R77" s="79" t="s">
        <v>1065</v>
      </c>
      <c r="S77" s="91">
        <v>0</v>
      </c>
      <c r="T77" s="192"/>
    </row>
    <row r="78" spans="1:20" ht="56.25" customHeight="1" x14ac:dyDescent="0.2">
      <c r="A78" s="39">
        <v>1</v>
      </c>
      <c r="B78" s="39">
        <v>2</v>
      </c>
      <c r="C78" s="16">
        <v>2.4</v>
      </c>
      <c r="D78" s="40" t="s">
        <v>406</v>
      </c>
      <c r="E78" s="39" t="s">
        <v>8</v>
      </c>
      <c r="F78" s="7" t="s">
        <v>1030</v>
      </c>
      <c r="G78" s="17" t="s">
        <v>603</v>
      </c>
      <c r="H78" s="17" t="s">
        <v>405</v>
      </c>
      <c r="I78" s="79" t="s">
        <v>9</v>
      </c>
      <c r="J78" s="17" t="s">
        <v>16</v>
      </c>
      <c r="K78" s="79" t="s">
        <v>677</v>
      </c>
      <c r="L78" s="17" t="s">
        <v>369</v>
      </c>
      <c r="M78" s="17" t="s">
        <v>1300</v>
      </c>
      <c r="N78" s="17" t="s">
        <v>678</v>
      </c>
      <c r="O78" s="79" t="s">
        <v>623</v>
      </c>
      <c r="P78" s="79" t="s">
        <v>114</v>
      </c>
      <c r="Q78" s="17" t="s">
        <v>115</v>
      </c>
      <c r="R78" s="79" t="s">
        <v>616</v>
      </c>
      <c r="S78" s="91">
        <f>867546/100000</f>
        <v>8.6754599999999993</v>
      </c>
      <c r="T78" s="192"/>
    </row>
    <row r="79" spans="1:20" ht="54.75" customHeight="1" x14ac:dyDescent="0.2">
      <c r="A79" s="39">
        <v>1</v>
      </c>
      <c r="B79" s="39">
        <v>2</v>
      </c>
      <c r="C79" s="16">
        <v>2.4</v>
      </c>
      <c r="D79" s="40" t="s">
        <v>660</v>
      </c>
      <c r="E79" s="39" t="s">
        <v>8</v>
      </c>
      <c r="F79" s="7" t="s">
        <v>277</v>
      </c>
      <c r="G79" s="17" t="s">
        <v>661</v>
      </c>
      <c r="H79" s="17" t="s">
        <v>405</v>
      </c>
      <c r="I79" s="79" t="s">
        <v>9</v>
      </c>
      <c r="J79" s="17" t="s">
        <v>16</v>
      </c>
      <c r="K79" s="79" t="s">
        <v>668</v>
      </c>
      <c r="L79" s="17" t="s">
        <v>362</v>
      </c>
      <c r="M79" s="17" t="s">
        <v>1356</v>
      </c>
      <c r="N79" s="17" t="s">
        <v>679</v>
      </c>
      <c r="O79" s="79" t="s">
        <v>623</v>
      </c>
      <c r="P79" s="79" t="s">
        <v>363</v>
      </c>
      <c r="Q79" s="17" t="s">
        <v>364</v>
      </c>
      <c r="R79" s="39" t="s">
        <v>1065</v>
      </c>
      <c r="S79" s="97">
        <v>0</v>
      </c>
      <c r="T79" s="169">
        <f>S79/S80</f>
        <v>0</v>
      </c>
    </row>
    <row r="80" spans="1:20" ht="53.25" customHeight="1" x14ac:dyDescent="0.2">
      <c r="A80" s="39">
        <v>1</v>
      </c>
      <c r="B80" s="39">
        <v>2</v>
      </c>
      <c r="C80" s="16">
        <v>2.4</v>
      </c>
      <c r="D80" s="40" t="s">
        <v>660</v>
      </c>
      <c r="E80" s="39" t="s">
        <v>8</v>
      </c>
      <c r="F80" s="7" t="s">
        <v>1030</v>
      </c>
      <c r="G80" s="17" t="s">
        <v>603</v>
      </c>
      <c r="H80" s="17" t="s">
        <v>405</v>
      </c>
      <c r="I80" s="79" t="s">
        <v>9</v>
      </c>
      <c r="J80" s="17" t="s">
        <v>16</v>
      </c>
      <c r="K80" s="79" t="s">
        <v>668</v>
      </c>
      <c r="L80" s="17" t="s">
        <v>362</v>
      </c>
      <c r="M80" s="17" t="s">
        <v>1356</v>
      </c>
      <c r="N80" s="17" t="s">
        <v>679</v>
      </c>
      <c r="O80" s="79" t="s">
        <v>623</v>
      </c>
      <c r="P80" s="79" t="s">
        <v>114</v>
      </c>
      <c r="Q80" s="17" t="s">
        <v>115</v>
      </c>
      <c r="R80" s="79" t="s">
        <v>616</v>
      </c>
      <c r="S80" s="91">
        <f>867546/100000</f>
        <v>8.6754599999999993</v>
      </c>
      <c r="T80" s="169"/>
    </row>
    <row r="81" spans="1:20" ht="55.5" customHeight="1" x14ac:dyDescent="0.2">
      <c r="A81" s="39">
        <v>1</v>
      </c>
      <c r="B81" s="39">
        <v>2</v>
      </c>
      <c r="C81" s="16">
        <v>2.4</v>
      </c>
      <c r="D81" s="40" t="s">
        <v>660</v>
      </c>
      <c r="E81" s="39" t="s">
        <v>8</v>
      </c>
      <c r="F81" s="7" t="s">
        <v>277</v>
      </c>
      <c r="G81" s="17" t="s">
        <v>661</v>
      </c>
      <c r="H81" s="17" t="s">
        <v>662</v>
      </c>
      <c r="I81" s="7" t="s">
        <v>9</v>
      </c>
      <c r="J81" s="17" t="s">
        <v>16</v>
      </c>
      <c r="K81" s="7" t="s">
        <v>663</v>
      </c>
      <c r="L81" s="17" t="s">
        <v>545</v>
      </c>
      <c r="M81" s="7" t="s">
        <v>1355</v>
      </c>
      <c r="N81" s="7" t="s">
        <v>675</v>
      </c>
      <c r="O81" s="79" t="s">
        <v>623</v>
      </c>
      <c r="P81" s="48" t="s">
        <v>360</v>
      </c>
      <c r="Q81" s="19" t="s">
        <v>361</v>
      </c>
      <c r="R81" s="50" t="s">
        <v>1065</v>
      </c>
      <c r="S81" s="97">
        <v>0</v>
      </c>
      <c r="T81" s="169">
        <f>S81/S82</f>
        <v>0</v>
      </c>
    </row>
    <row r="82" spans="1:20" ht="55.5" customHeight="1" x14ac:dyDescent="0.2">
      <c r="A82" s="39">
        <v>1</v>
      </c>
      <c r="B82" s="39">
        <v>2</v>
      </c>
      <c r="C82" s="16">
        <v>2.4</v>
      </c>
      <c r="D82" s="40" t="s">
        <v>660</v>
      </c>
      <c r="E82" s="39" t="s">
        <v>8</v>
      </c>
      <c r="F82" s="7" t="s">
        <v>1030</v>
      </c>
      <c r="G82" s="17" t="s">
        <v>603</v>
      </c>
      <c r="H82" s="17" t="s">
        <v>662</v>
      </c>
      <c r="I82" s="7" t="s">
        <v>9</v>
      </c>
      <c r="J82" s="17" t="s">
        <v>16</v>
      </c>
      <c r="K82" s="7" t="s">
        <v>663</v>
      </c>
      <c r="L82" s="17" t="s">
        <v>545</v>
      </c>
      <c r="M82" s="7" t="s">
        <v>1355</v>
      </c>
      <c r="N82" s="7" t="s">
        <v>675</v>
      </c>
      <c r="O82" s="79" t="s">
        <v>623</v>
      </c>
      <c r="P82" s="79" t="s">
        <v>114</v>
      </c>
      <c r="Q82" s="17" t="s">
        <v>115</v>
      </c>
      <c r="R82" s="79" t="s">
        <v>616</v>
      </c>
      <c r="S82" s="91">
        <f>867546/100000</f>
        <v>8.6754599999999993</v>
      </c>
      <c r="T82" s="169"/>
    </row>
    <row r="83" spans="1:20" ht="45" customHeight="1" x14ac:dyDescent="0.2">
      <c r="A83" s="39">
        <v>1</v>
      </c>
      <c r="B83" s="39">
        <v>2</v>
      </c>
      <c r="C83" s="16">
        <v>2.4</v>
      </c>
      <c r="D83" s="40" t="s">
        <v>406</v>
      </c>
      <c r="E83" s="39" t="s">
        <v>8</v>
      </c>
      <c r="F83" s="7" t="s">
        <v>277</v>
      </c>
      <c r="G83" s="17" t="s">
        <v>664</v>
      </c>
      <c r="H83" s="17" t="s">
        <v>405</v>
      </c>
      <c r="I83" s="79" t="s">
        <v>9</v>
      </c>
      <c r="J83" s="17" t="s">
        <v>16</v>
      </c>
      <c r="K83" s="79" t="s">
        <v>670</v>
      </c>
      <c r="L83" s="17" t="s">
        <v>671</v>
      </c>
      <c r="M83" s="17" t="s">
        <v>1354</v>
      </c>
      <c r="N83" s="17" t="s">
        <v>877</v>
      </c>
      <c r="O83" s="79" t="s">
        <v>672</v>
      </c>
      <c r="P83" s="79" t="s">
        <v>278</v>
      </c>
      <c r="Q83" s="17" t="s">
        <v>279</v>
      </c>
      <c r="R83" s="79" t="s">
        <v>673</v>
      </c>
      <c r="S83" s="91">
        <v>170</v>
      </c>
      <c r="T83" s="189">
        <f>S83/S84</f>
        <v>19.595502716858821</v>
      </c>
    </row>
    <row r="84" spans="1:20" ht="45" customHeight="1" x14ac:dyDescent="0.2">
      <c r="A84" s="39">
        <v>1</v>
      </c>
      <c r="B84" s="39">
        <v>2</v>
      </c>
      <c r="C84" s="16">
        <v>2.4</v>
      </c>
      <c r="D84" s="40" t="s">
        <v>406</v>
      </c>
      <c r="E84" s="39" t="s">
        <v>8</v>
      </c>
      <c r="F84" s="7" t="s">
        <v>1030</v>
      </c>
      <c r="G84" s="17" t="s">
        <v>603</v>
      </c>
      <c r="H84" s="17" t="s">
        <v>405</v>
      </c>
      <c r="I84" s="79" t="s">
        <v>9</v>
      </c>
      <c r="J84" s="17" t="s">
        <v>16</v>
      </c>
      <c r="K84" s="79" t="s">
        <v>670</v>
      </c>
      <c r="L84" s="17" t="s">
        <v>671</v>
      </c>
      <c r="M84" s="17" t="s">
        <v>1354</v>
      </c>
      <c r="N84" s="17" t="s">
        <v>680</v>
      </c>
      <c r="O84" s="79" t="s">
        <v>672</v>
      </c>
      <c r="P84" s="79" t="s">
        <v>114</v>
      </c>
      <c r="Q84" s="17" t="s">
        <v>115</v>
      </c>
      <c r="R84" s="39" t="s">
        <v>616</v>
      </c>
      <c r="S84" s="91">
        <f>867546/100000</f>
        <v>8.6754599999999993</v>
      </c>
      <c r="T84" s="190"/>
    </row>
    <row r="85" spans="1:20" ht="55.5" customHeight="1" x14ac:dyDescent="0.2">
      <c r="A85" s="39">
        <v>1</v>
      </c>
      <c r="B85" s="39">
        <v>2</v>
      </c>
      <c r="C85" s="16">
        <v>2.4</v>
      </c>
      <c r="D85" s="40" t="s">
        <v>406</v>
      </c>
      <c r="E85" s="39" t="s">
        <v>222</v>
      </c>
      <c r="F85" s="7" t="s">
        <v>669</v>
      </c>
      <c r="G85" s="17" t="s">
        <v>661</v>
      </c>
      <c r="H85" s="17" t="s">
        <v>405</v>
      </c>
      <c r="I85" s="79" t="s">
        <v>21</v>
      </c>
      <c r="J85" s="17" t="s">
        <v>12</v>
      </c>
      <c r="K85" s="7" t="s">
        <v>559</v>
      </c>
      <c r="L85" s="17" t="s">
        <v>1246</v>
      </c>
      <c r="M85" s="7" t="s">
        <v>1430</v>
      </c>
      <c r="N85" s="7" t="s">
        <v>1247</v>
      </c>
      <c r="O85" s="7" t="s">
        <v>560</v>
      </c>
      <c r="P85" s="14" t="s">
        <v>414</v>
      </c>
      <c r="Q85" s="15" t="s">
        <v>1248</v>
      </c>
      <c r="R85" s="79" t="s">
        <v>608</v>
      </c>
      <c r="S85" s="135" t="s">
        <v>12</v>
      </c>
      <c r="T85" s="136"/>
    </row>
    <row r="86" spans="1:20" ht="55.5" customHeight="1" x14ac:dyDescent="0.2">
      <c r="A86" s="39">
        <v>1</v>
      </c>
      <c r="B86" s="39">
        <v>2</v>
      </c>
      <c r="C86" s="16">
        <v>2.4</v>
      </c>
      <c r="D86" s="40" t="s">
        <v>406</v>
      </c>
      <c r="E86" s="39" t="s">
        <v>222</v>
      </c>
      <c r="F86" s="7" t="s">
        <v>669</v>
      </c>
      <c r="G86" s="17" t="s">
        <v>661</v>
      </c>
      <c r="H86" s="17" t="s">
        <v>405</v>
      </c>
      <c r="I86" s="79" t="s">
        <v>21</v>
      </c>
      <c r="J86" s="17" t="s">
        <v>12</v>
      </c>
      <c r="K86" s="7" t="s">
        <v>559</v>
      </c>
      <c r="L86" s="17" t="s">
        <v>1246</v>
      </c>
      <c r="M86" s="7" t="s">
        <v>1430</v>
      </c>
      <c r="N86" s="7" t="s">
        <v>1247</v>
      </c>
      <c r="O86" s="7" t="s">
        <v>560</v>
      </c>
      <c r="P86" s="14" t="s">
        <v>415</v>
      </c>
      <c r="Q86" s="15" t="s">
        <v>1249</v>
      </c>
      <c r="R86" s="79" t="s">
        <v>608</v>
      </c>
      <c r="S86" s="137"/>
      <c r="T86" s="138"/>
    </row>
    <row r="87" spans="1:20" ht="60" customHeight="1" x14ac:dyDescent="0.2">
      <c r="A87" s="39">
        <v>1</v>
      </c>
      <c r="B87" s="39">
        <v>2</v>
      </c>
      <c r="C87" s="39">
        <v>2.5</v>
      </c>
      <c r="D87" s="40" t="s">
        <v>161</v>
      </c>
      <c r="E87" s="16" t="s">
        <v>8</v>
      </c>
      <c r="F87" s="7" t="s">
        <v>55</v>
      </c>
      <c r="G87" s="17" t="s">
        <v>611</v>
      </c>
      <c r="H87" s="17" t="s">
        <v>405</v>
      </c>
      <c r="I87" s="79" t="s">
        <v>165</v>
      </c>
      <c r="J87" s="17" t="s">
        <v>12</v>
      </c>
      <c r="K87" s="79" t="s">
        <v>681</v>
      </c>
      <c r="L87" s="17" t="s">
        <v>166</v>
      </c>
      <c r="M87" s="17" t="s">
        <v>1353</v>
      </c>
      <c r="N87" s="17" t="s">
        <v>690</v>
      </c>
      <c r="O87" s="79" t="s">
        <v>560</v>
      </c>
      <c r="P87" s="79" t="s">
        <v>167</v>
      </c>
      <c r="Q87" s="17" t="s">
        <v>168</v>
      </c>
      <c r="R87" s="79" t="s">
        <v>613</v>
      </c>
      <c r="S87" s="139" t="s">
        <v>12</v>
      </c>
      <c r="T87" s="140"/>
    </row>
    <row r="88" spans="1:20" ht="44.25" customHeight="1" x14ac:dyDescent="0.2">
      <c r="A88" s="39">
        <v>1</v>
      </c>
      <c r="B88" s="39">
        <v>2</v>
      </c>
      <c r="C88" s="39">
        <v>2.5</v>
      </c>
      <c r="D88" s="40" t="s">
        <v>161</v>
      </c>
      <c r="E88" s="16" t="s">
        <v>8</v>
      </c>
      <c r="F88" s="7" t="s">
        <v>55</v>
      </c>
      <c r="G88" s="17" t="s">
        <v>611</v>
      </c>
      <c r="H88" s="17" t="s">
        <v>405</v>
      </c>
      <c r="I88" s="79" t="s">
        <v>165</v>
      </c>
      <c r="J88" s="17" t="s">
        <v>12</v>
      </c>
      <c r="K88" s="79" t="s">
        <v>681</v>
      </c>
      <c r="L88" s="17" t="s">
        <v>166</v>
      </c>
      <c r="M88" s="17" t="s">
        <v>1353</v>
      </c>
      <c r="N88" s="17" t="s">
        <v>690</v>
      </c>
      <c r="O88" s="79" t="s">
        <v>560</v>
      </c>
      <c r="P88" s="79" t="s">
        <v>169</v>
      </c>
      <c r="Q88" s="17" t="s">
        <v>170</v>
      </c>
      <c r="R88" s="79" t="s">
        <v>613</v>
      </c>
      <c r="S88" s="141"/>
      <c r="T88" s="142"/>
    </row>
    <row r="89" spans="1:20" ht="56.25" customHeight="1" x14ac:dyDescent="0.2">
      <c r="A89" s="39">
        <v>1</v>
      </c>
      <c r="B89" s="39">
        <v>2</v>
      </c>
      <c r="C89" s="39">
        <v>2.5</v>
      </c>
      <c r="D89" s="40" t="s">
        <v>161</v>
      </c>
      <c r="E89" s="16" t="s">
        <v>8</v>
      </c>
      <c r="F89" s="7" t="s">
        <v>108</v>
      </c>
      <c r="G89" s="17" t="s">
        <v>682</v>
      </c>
      <c r="H89" s="17" t="s">
        <v>405</v>
      </c>
      <c r="I89" s="79" t="s">
        <v>9</v>
      </c>
      <c r="J89" s="17" t="s">
        <v>16</v>
      </c>
      <c r="K89" s="79" t="s">
        <v>683</v>
      </c>
      <c r="L89" s="17" t="s">
        <v>204</v>
      </c>
      <c r="M89" s="17" t="s">
        <v>1352</v>
      </c>
      <c r="N89" s="17" t="s">
        <v>691</v>
      </c>
      <c r="O89" s="79" t="s">
        <v>612</v>
      </c>
      <c r="P89" s="79" t="s">
        <v>205</v>
      </c>
      <c r="Q89" s="17" t="s">
        <v>206</v>
      </c>
      <c r="R89" s="79" t="s">
        <v>613</v>
      </c>
      <c r="S89" s="101">
        <v>0</v>
      </c>
      <c r="T89" s="191" t="s">
        <v>1623</v>
      </c>
    </row>
    <row r="90" spans="1:20" ht="49.5" customHeight="1" x14ac:dyDescent="0.2">
      <c r="A90" s="39">
        <v>1</v>
      </c>
      <c r="B90" s="39">
        <v>2</v>
      </c>
      <c r="C90" s="39">
        <v>2.5</v>
      </c>
      <c r="D90" s="40" t="s">
        <v>161</v>
      </c>
      <c r="E90" s="16" t="s">
        <v>8</v>
      </c>
      <c r="F90" s="7" t="s">
        <v>108</v>
      </c>
      <c r="G90" s="17" t="s">
        <v>682</v>
      </c>
      <c r="H90" s="17" t="s">
        <v>405</v>
      </c>
      <c r="I90" s="79" t="s">
        <v>9</v>
      </c>
      <c r="J90" s="17" t="s">
        <v>16</v>
      </c>
      <c r="K90" s="79" t="s">
        <v>683</v>
      </c>
      <c r="L90" s="17" t="s">
        <v>204</v>
      </c>
      <c r="M90" s="17" t="s">
        <v>1352</v>
      </c>
      <c r="N90" s="17" t="s">
        <v>691</v>
      </c>
      <c r="O90" s="79" t="s">
        <v>612</v>
      </c>
      <c r="P90" s="79" t="s">
        <v>207</v>
      </c>
      <c r="Q90" s="17" t="s">
        <v>208</v>
      </c>
      <c r="R90" s="79" t="s">
        <v>613</v>
      </c>
      <c r="S90" s="134">
        <v>0</v>
      </c>
      <c r="T90" s="191"/>
    </row>
    <row r="91" spans="1:20" ht="51" customHeight="1" x14ac:dyDescent="0.2">
      <c r="A91" s="39">
        <v>1</v>
      </c>
      <c r="B91" s="39">
        <v>2</v>
      </c>
      <c r="C91" s="39">
        <v>2.5</v>
      </c>
      <c r="D91" s="40" t="s">
        <v>161</v>
      </c>
      <c r="E91" s="16" t="s">
        <v>8</v>
      </c>
      <c r="F91" s="7" t="s">
        <v>108</v>
      </c>
      <c r="G91" s="17" t="s">
        <v>682</v>
      </c>
      <c r="H91" s="17" t="s">
        <v>405</v>
      </c>
      <c r="I91" s="79" t="s">
        <v>9</v>
      </c>
      <c r="J91" s="17" t="s">
        <v>16</v>
      </c>
      <c r="K91" s="79" t="s">
        <v>683</v>
      </c>
      <c r="L91" s="17" t="s">
        <v>204</v>
      </c>
      <c r="M91" s="17" t="s">
        <v>1352</v>
      </c>
      <c r="N91" s="17" t="s">
        <v>691</v>
      </c>
      <c r="O91" s="79" t="s">
        <v>612</v>
      </c>
      <c r="P91" s="79" t="s">
        <v>194</v>
      </c>
      <c r="Q91" s="17" t="s">
        <v>195</v>
      </c>
      <c r="R91" s="79" t="s">
        <v>688</v>
      </c>
      <c r="S91" s="91" t="s">
        <v>1623</v>
      </c>
      <c r="T91" s="191"/>
    </row>
    <row r="92" spans="1:20" ht="45.75" customHeight="1" x14ac:dyDescent="0.2">
      <c r="A92" s="39">
        <v>1</v>
      </c>
      <c r="B92" s="39">
        <v>2</v>
      </c>
      <c r="C92" s="39">
        <v>2.5</v>
      </c>
      <c r="D92" s="40" t="s">
        <v>161</v>
      </c>
      <c r="E92" s="16" t="s">
        <v>1471</v>
      </c>
      <c r="F92" s="7" t="s">
        <v>108</v>
      </c>
      <c r="G92" s="17" t="s">
        <v>682</v>
      </c>
      <c r="H92" s="17" t="s">
        <v>405</v>
      </c>
      <c r="I92" s="79" t="s">
        <v>9</v>
      </c>
      <c r="J92" s="17" t="s">
        <v>12</v>
      </c>
      <c r="K92" s="79" t="s">
        <v>684</v>
      </c>
      <c r="L92" s="17" t="s">
        <v>201</v>
      </c>
      <c r="M92" s="17" t="s">
        <v>1351</v>
      </c>
      <c r="N92" s="17" t="s">
        <v>692</v>
      </c>
      <c r="O92" s="79" t="s">
        <v>685</v>
      </c>
      <c r="P92" s="79" t="s">
        <v>202</v>
      </c>
      <c r="Q92" s="17" t="s">
        <v>203</v>
      </c>
      <c r="R92" s="79" t="s">
        <v>686</v>
      </c>
      <c r="S92" s="135" t="s">
        <v>12</v>
      </c>
      <c r="T92" s="136"/>
    </row>
    <row r="93" spans="1:20" ht="54.75" customHeight="1" x14ac:dyDescent="0.2">
      <c r="A93" s="39">
        <v>1</v>
      </c>
      <c r="B93" s="39">
        <v>2</v>
      </c>
      <c r="C93" s="39">
        <v>2.5</v>
      </c>
      <c r="D93" s="40" t="s">
        <v>161</v>
      </c>
      <c r="E93" s="16" t="s">
        <v>1471</v>
      </c>
      <c r="F93" s="7" t="s">
        <v>1030</v>
      </c>
      <c r="G93" s="17" t="s">
        <v>603</v>
      </c>
      <c r="H93" s="17" t="s">
        <v>405</v>
      </c>
      <c r="I93" s="79" t="s">
        <v>9</v>
      </c>
      <c r="J93" s="17" t="s">
        <v>12</v>
      </c>
      <c r="K93" s="79" t="s">
        <v>684</v>
      </c>
      <c r="L93" s="17" t="s">
        <v>201</v>
      </c>
      <c r="M93" s="17" t="s">
        <v>1351</v>
      </c>
      <c r="N93" s="17" t="s">
        <v>692</v>
      </c>
      <c r="O93" s="79" t="s">
        <v>685</v>
      </c>
      <c r="P93" s="79" t="s">
        <v>114</v>
      </c>
      <c r="Q93" s="17" t="s">
        <v>115</v>
      </c>
      <c r="R93" s="79" t="s">
        <v>616</v>
      </c>
      <c r="S93" s="137"/>
      <c r="T93" s="138"/>
    </row>
    <row r="94" spans="1:20" ht="53.25" customHeight="1" x14ac:dyDescent="0.2">
      <c r="A94" s="39">
        <v>1</v>
      </c>
      <c r="B94" s="39">
        <v>2</v>
      </c>
      <c r="C94" s="39">
        <v>2.5</v>
      </c>
      <c r="D94" s="40" t="s">
        <v>161</v>
      </c>
      <c r="E94" s="16" t="s">
        <v>1471</v>
      </c>
      <c r="F94" s="7" t="s">
        <v>197</v>
      </c>
      <c r="G94" s="17" t="s">
        <v>197</v>
      </c>
      <c r="H94" s="17" t="s">
        <v>405</v>
      </c>
      <c r="I94" s="79" t="s">
        <v>9</v>
      </c>
      <c r="J94" s="17" t="s">
        <v>12</v>
      </c>
      <c r="K94" s="79" t="s">
        <v>559</v>
      </c>
      <c r="L94" s="17" t="s">
        <v>198</v>
      </c>
      <c r="M94" s="17" t="s">
        <v>1301</v>
      </c>
      <c r="N94" s="17" t="s">
        <v>693</v>
      </c>
      <c r="O94" s="79" t="s">
        <v>685</v>
      </c>
      <c r="P94" s="79" t="s">
        <v>199</v>
      </c>
      <c r="Q94" s="17" t="s">
        <v>200</v>
      </c>
      <c r="R94" s="79" t="s">
        <v>686</v>
      </c>
      <c r="S94" s="135" t="s">
        <v>12</v>
      </c>
      <c r="T94" s="136"/>
    </row>
    <row r="95" spans="1:20" ht="41.25" customHeight="1" x14ac:dyDescent="0.2">
      <c r="A95" s="39">
        <v>1</v>
      </c>
      <c r="B95" s="39">
        <v>2</v>
      </c>
      <c r="C95" s="39">
        <v>2.5</v>
      </c>
      <c r="D95" s="40" t="s">
        <v>161</v>
      </c>
      <c r="E95" s="16" t="s">
        <v>1471</v>
      </c>
      <c r="F95" s="7" t="s">
        <v>1030</v>
      </c>
      <c r="G95" s="17" t="s">
        <v>603</v>
      </c>
      <c r="H95" s="17" t="s">
        <v>405</v>
      </c>
      <c r="I95" s="79" t="s">
        <v>9</v>
      </c>
      <c r="J95" s="17" t="s">
        <v>12</v>
      </c>
      <c r="K95" s="79" t="s">
        <v>559</v>
      </c>
      <c r="L95" s="17" t="s">
        <v>198</v>
      </c>
      <c r="M95" s="17" t="s">
        <v>1301</v>
      </c>
      <c r="N95" s="17" t="s">
        <v>693</v>
      </c>
      <c r="O95" s="79" t="s">
        <v>685</v>
      </c>
      <c r="P95" s="79" t="s">
        <v>114</v>
      </c>
      <c r="Q95" s="17" t="s">
        <v>115</v>
      </c>
      <c r="R95" s="79" t="s">
        <v>616</v>
      </c>
      <c r="S95" s="137"/>
      <c r="T95" s="138"/>
    </row>
    <row r="96" spans="1:20" ht="50.25" customHeight="1" x14ac:dyDescent="0.2">
      <c r="A96" s="39">
        <v>1</v>
      </c>
      <c r="B96" s="39">
        <v>2</v>
      </c>
      <c r="C96" s="39">
        <v>2.5</v>
      </c>
      <c r="D96" s="40" t="s">
        <v>161</v>
      </c>
      <c r="E96" s="16" t="s">
        <v>1471</v>
      </c>
      <c r="F96" s="7" t="s">
        <v>108</v>
      </c>
      <c r="G96" s="17" t="s">
        <v>682</v>
      </c>
      <c r="H96" s="17" t="s">
        <v>405</v>
      </c>
      <c r="I96" s="79" t="s">
        <v>21</v>
      </c>
      <c r="J96" s="17" t="s">
        <v>12</v>
      </c>
      <c r="K96" s="79" t="s">
        <v>687</v>
      </c>
      <c r="L96" s="17" t="s">
        <v>191</v>
      </c>
      <c r="M96" s="17" t="s">
        <v>1302</v>
      </c>
      <c r="N96" s="17" t="s">
        <v>694</v>
      </c>
      <c r="O96" s="79" t="s">
        <v>560</v>
      </c>
      <c r="P96" s="79" t="s">
        <v>192</v>
      </c>
      <c r="Q96" s="17" t="s">
        <v>193</v>
      </c>
      <c r="R96" s="78" t="s">
        <v>688</v>
      </c>
      <c r="S96" s="151" t="s">
        <v>12</v>
      </c>
      <c r="T96" s="152"/>
    </row>
    <row r="97" spans="1:20" ht="50.25" customHeight="1" x14ac:dyDescent="0.2">
      <c r="A97" s="39">
        <v>1</v>
      </c>
      <c r="B97" s="39">
        <v>2</v>
      </c>
      <c r="C97" s="39">
        <v>2.5</v>
      </c>
      <c r="D97" s="40" t="s">
        <v>161</v>
      </c>
      <c r="E97" s="16" t="s">
        <v>1471</v>
      </c>
      <c r="F97" s="7" t="s">
        <v>108</v>
      </c>
      <c r="G97" s="17" t="s">
        <v>682</v>
      </c>
      <c r="H97" s="17" t="s">
        <v>405</v>
      </c>
      <c r="I97" s="79" t="s">
        <v>21</v>
      </c>
      <c r="J97" s="17" t="s">
        <v>12</v>
      </c>
      <c r="K97" s="79" t="s">
        <v>687</v>
      </c>
      <c r="L97" s="17" t="s">
        <v>191</v>
      </c>
      <c r="M97" s="17" t="s">
        <v>1302</v>
      </c>
      <c r="N97" s="17" t="s">
        <v>694</v>
      </c>
      <c r="O97" s="79" t="s">
        <v>560</v>
      </c>
      <c r="P97" s="79" t="s">
        <v>194</v>
      </c>
      <c r="Q97" s="17" t="s">
        <v>195</v>
      </c>
      <c r="R97" s="78" t="s">
        <v>688</v>
      </c>
      <c r="S97" s="153"/>
      <c r="T97" s="154"/>
    </row>
    <row r="98" spans="1:20" ht="49.5" customHeight="1" x14ac:dyDescent="0.2">
      <c r="A98" s="39">
        <v>1</v>
      </c>
      <c r="B98" s="39">
        <v>2</v>
      </c>
      <c r="C98" s="39">
        <v>2.5</v>
      </c>
      <c r="D98" s="40" t="s">
        <v>161</v>
      </c>
      <c r="E98" s="16" t="s">
        <v>1471</v>
      </c>
      <c r="F98" s="7" t="s">
        <v>108</v>
      </c>
      <c r="G98" s="17" t="s">
        <v>682</v>
      </c>
      <c r="H98" s="17" t="s">
        <v>405</v>
      </c>
      <c r="I98" s="79" t="s">
        <v>21</v>
      </c>
      <c r="J98" s="17" t="s">
        <v>12</v>
      </c>
      <c r="K98" s="79" t="s">
        <v>687</v>
      </c>
      <c r="L98" s="17" t="s">
        <v>191</v>
      </c>
      <c r="M98" s="17" t="s">
        <v>1302</v>
      </c>
      <c r="N98" s="17" t="s">
        <v>694</v>
      </c>
      <c r="O98" s="79" t="s">
        <v>560</v>
      </c>
      <c r="P98" s="79" t="s">
        <v>109</v>
      </c>
      <c r="Q98" s="17" t="s">
        <v>196</v>
      </c>
      <c r="R98" s="79" t="s">
        <v>688</v>
      </c>
      <c r="S98" s="155"/>
      <c r="T98" s="156"/>
    </row>
    <row r="99" spans="1:20" ht="39" customHeight="1" x14ac:dyDescent="0.2">
      <c r="A99" s="39">
        <v>1</v>
      </c>
      <c r="B99" s="39">
        <v>2</v>
      </c>
      <c r="C99" s="39">
        <v>2.5</v>
      </c>
      <c r="D99" s="40" t="s">
        <v>161</v>
      </c>
      <c r="E99" s="16" t="s">
        <v>8</v>
      </c>
      <c r="F99" s="7" t="s">
        <v>187</v>
      </c>
      <c r="G99" s="17" t="s">
        <v>603</v>
      </c>
      <c r="H99" s="17" t="s">
        <v>405</v>
      </c>
      <c r="I99" s="79" t="s">
        <v>21</v>
      </c>
      <c r="J99" s="17" t="s">
        <v>16</v>
      </c>
      <c r="K99" s="79" t="s">
        <v>695</v>
      </c>
      <c r="L99" s="17" t="s">
        <v>190</v>
      </c>
      <c r="M99" s="17" t="s">
        <v>1350</v>
      </c>
      <c r="N99" s="51" t="s">
        <v>703</v>
      </c>
      <c r="O99" s="79" t="s">
        <v>696</v>
      </c>
      <c r="P99" s="79" t="s">
        <v>188</v>
      </c>
      <c r="Q99" s="17" t="s">
        <v>189</v>
      </c>
      <c r="R99" s="49" t="s">
        <v>617</v>
      </c>
      <c r="S99" s="94">
        <v>531143</v>
      </c>
      <c r="T99" s="184">
        <f>S99/S100</f>
        <v>0.61223612350238488</v>
      </c>
    </row>
    <row r="100" spans="1:20" ht="39" customHeight="1" x14ac:dyDescent="0.2">
      <c r="A100" s="39">
        <v>1</v>
      </c>
      <c r="B100" s="39">
        <v>2</v>
      </c>
      <c r="C100" s="39">
        <v>2.5</v>
      </c>
      <c r="D100" s="40" t="s">
        <v>161</v>
      </c>
      <c r="E100" s="16" t="s">
        <v>8</v>
      </c>
      <c r="F100" s="7" t="s">
        <v>1030</v>
      </c>
      <c r="G100" s="17" t="s">
        <v>603</v>
      </c>
      <c r="H100" s="17" t="s">
        <v>405</v>
      </c>
      <c r="I100" s="79" t="s">
        <v>21</v>
      </c>
      <c r="J100" s="17" t="s">
        <v>16</v>
      </c>
      <c r="K100" s="79" t="s">
        <v>695</v>
      </c>
      <c r="L100" s="17" t="s">
        <v>190</v>
      </c>
      <c r="M100" s="17" t="s">
        <v>1350</v>
      </c>
      <c r="N100" s="51" t="s">
        <v>703</v>
      </c>
      <c r="O100" s="79" t="s">
        <v>696</v>
      </c>
      <c r="P100" s="79" t="s">
        <v>114</v>
      </c>
      <c r="Q100" s="17" t="s">
        <v>115</v>
      </c>
      <c r="R100" s="49" t="s">
        <v>616</v>
      </c>
      <c r="S100" s="97">
        <v>867546</v>
      </c>
      <c r="T100" s="184"/>
    </row>
    <row r="101" spans="1:20" ht="47.25" customHeight="1" x14ac:dyDescent="0.2">
      <c r="A101" s="39">
        <v>1</v>
      </c>
      <c r="B101" s="39">
        <v>2</v>
      </c>
      <c r="C101" s="39">
        <v>2.5</v>
      </c>
      <c r="D101" s="40" t="s">
        <v>161</v>
      </c>
      <c r="E101" s="39" t="s">
        <v>8</v>
      </c>
      <c r="F101" s="7" t="s">
        <v>162</v>
      </c>
      <c r="G101" s="17" t="s">
        <v>618</v>
      </c>
      <c r="H101" s="17" t="s">
        <v>405</v>
      </c>
      <c r="I101" s="79" t="s">
        <v>21</v>
      </c>
      <c r="J101" s="17" t="s">
        <v>16</v>
      </c>
      <c r="K101" s="79" t="s">
        <v>699</v>
      </c>
      <c r="L101" s="17" t="s">
        <v>184</v>
      </c>
      <c r="M101" s="17" t="s">
        <v>1349</v>
      </c>
      <c r="N101" s="17" t="s">
        <v>704</v>
      </c>
      <c r="O101" s="79" t="s">
        <v>700</v>
      </c>
      <c r="P101" s="79" t="s">
        <v>185</v>
      </c>
      <c r="Q101" s="17" t="s">
        <v>186</v>
      </c>
      <c r="R101" s="49" t="s">
        <v>701</v>
      </c>
      <c r="S101" s="94">
        <v>19121</v>
      </c>
      <c r="T101" s="184">
        <f>S101/S102</f>
        <v>3.5999721355642451E-2</v>
      </c>
    </row>
    <row r="102" spans="1:20" ht="47.25" customHeight="1" x14ac:dyDescent="0.2">
      <c r="A102" s="39">
        <v>1</v>
      </c>
      <c r="B102" s="39">
        <v>2</v>
      </c>
      <c r="C102" s="39">
        <v>2.5</v>
      </c>
      <c r="D102" s="40" t="s">
        <v>161</v>
      </c>
      <c r="E102" s="39" t="s">
        <v>8</v>
      </c>
      <c r="F102" s="7" t="s">
        <v>162</v>
      </c>
      <c r="G102" s="17" t="s">
        <v>618</v>
      </c>
      <c r="H102" s="17" t="s">
        <v>405</v>
      </c>
      <c r="I102" s="79" t="s">
        <v>21</v>
      </c>
      <c r="J102" s="17" t="s">
        <v>16</v>
      </c>
      <c r="K102" s="79" t="s">
        <v>699</v>
      </c>
      <c r="L102" s="17" t="s">
        <v>184</v>
      </c>
      <c r="M102" s="17" t="s">
        <v>1349</v>
      </c>
      <c r="N102" s="17" t="s">
        <v>704</v>
      </c>
      <c r="O102" s="79" t="s">
        <v>700</v>
      </c>
      <c r="P102" s="79" t="s">
        <v>188</v>
      </c>
      <c r="Q102" s="17" t="s">
        <v>189</v>
      </c>
      <c r="R102" s="49" t="s">
        <v>617</v>
      </c>
      <c r="S102" s="94">
        <v>531143</v>
      </c>
      <c r="T102" s="184"/>
    </row>
    <row r="103" spans="1:20" ht="44.25" customHeight="1" x14ac:dyDescent="0.2">
      <c r="A103" s="39">
        <v>1</v>
      </c>
      <c r="B103" s="39">
        <v>2</v>
      </c>
      <c r="C103" s="39" t="s">
        <v>705</v>
      </c>
      <c r="D103" s="40" t="s">
        <v>161</v>
      </c>
      <c r="E103" s="39" t="s">
        <v>8</v>
      </c>
      <c r="F103" s="7" t="s">
        <v>162</v>
      </c>
      <c r="G103" s="17" t="s">
        <v>618</v>
      </c>
      <c r="H103" s="17" t="s">
        <v>569</v>
      </c>
      <c r="I103" s="79" t="s">
        <v>21</v>
      </c>
      <c r="J103" s="17" t="s">
        <v>16</v>
      </c>
      <c r="K103" s="79" t="s">
        <v>706</v>
      </c>
      <c r="L103" s="17" t="s">
        <v>174</v>
      </c>
      <c r="M103" s="17" t="s">
        <v>1348</v>
      </c>
      <c r="N103" s="17" t="s">
        <v>714</v>
      </c>
      <c r="O103" s="79" t="s">
        <v>707</v>
      </c>
      <c r="P103" s="79" t="s">
        <v>163</v>
      </c>
      <c r="Q103" s="17" t="s">
        <v>164</v>
      </c>
      <c r="R103" s="39" t="s">
        <v>689</v>
      </c>
      <c r="S103" s="96">
        <v>490</v>
      </c>
      <c r="T103" s="169">
        <f>S103/S104</f>
        <v>5.6481154889769538</v>
      </c>
    </row>
    <row r="104" spans="1:20" ht="44.25" customHeight="1" x14ac:dyDescent="0.2">
      <c r="A104" s="39">
        <v>1</v>
      </c>
      <c r="B104" s="39">
        <v>2</v>
      </c>
      <c r="C104" s="39" t="s">
        <v>705</v>
      </c>
      <c r="D104" s="40" t="s">
        <v>161</v>
      </c>
      <c r="E104" s="39" t="s">
        <v>8</v>
      </c>
      <c r="F104" s="7" t="s">
        <v>1030</v>
      </c>
      <c r="G104" s="17" t="s">
        <v>603</v>
      </c>
      <c r="H104" s="17" t="s">
        <v>569</v>
      </c>
      <c r="I104" s="79" t="s">
        <v>21</v>
      </c>
      <c r="J104" s="17" t="s">
        <v>16</v>
      </c>
      <c r="K104" s="79" t="s">
        <v>706</v>
      </c>
      <c r="L104" s="17" t="s">
        <v>174</v>
      </c>
      <c r="M104" s="17" t="s">
        <v>1348</v>
      </c>
      <c r="N104" s="17" t="s">
        <v>714</v>
      </c>
      <c r="O104" s="79" t="s">
        <v>707</v>
      </c>
      <c r="P104" s="79" t="s">
        <v>114</v>
      </c>
      <c r="Q104" s="17" t="s">
        <v>115</v>
      </c>
      <c r="R104" s="39" t="s">
        <v>616</v>
      </c>
      <c r="S104" s="91">
        <f>867546/10000</f>
        <v>86.754599999999996</v>
      </c>
      <c r="T104" s="169"/>
    </row>
    <row r="105" spans="1:20" ht="57" customHeight="1" x14ac:dyDescent="0.2">
      <c r="A105" s="39">
        <v>1</v>
      </c>
      <c r="B105" s="39">
        <v>2</v>
      </c>
      <c r="C105" s="16" t="s">
        <v>705</v>
      </c>
      <c r="D105" s="40" t="s">
        <v>161</v>
      </c>
      <c r="E105" s="16" t="s">
        <v>8</v>
      </c>
      <c r="F105" s="7" t="s">
        <v>162</v>
      </c>
      <c r="G105" s="17" t="s">
        <v>162</v>
      </c>
      <c r="H105" s="17" t="s">
        <v>405</v>
      </c>
      <c r="I105" s="79" t="s">
        <v>21</v>
      </c>
      <c r="J105" s="17" t="s">
        <v>16</v>
      </c>
      <c r="K105" s="79" t="s">
        <v>708</v>
      </c>
      <c r="L105" s="17" t="s">
        <v>175</v>
      </c>
      <c r="M105" s="17" t="s">
        <v>1453</v>
      </c>
      <c r="N105" s="17" t="s">
        <v>715</v>
      </c>
      <c r="O105" s="79" t="s">
        <v>560</v>
      </c>
      <c r="P105" s="79" t="s">
        <v>176</v>
      </c>
      <c r="Q105" s="17" t="s">
        <v>177</v>
      </c>
      <c r="R105" s="49" t="s">
        <v>689</v>
      </c>
      <c r="S105" s="91">
        <v>22</v>
      </c>
      <c r="T105" s="181">
        <f>S105/S106</f>
        <v>4.4897959183673466E-2</v>
      </c>
    </row>
    <row r="106" spans="1:20" ht="57" customHeight="1" x14ac:dyDescent="0.2">
      <c r="A106" s="39">
        <v>1</v>
      </c>
      <c r="B106" s="39">
        <v>2</v>
      </c>
      <c r="C106" s="16" t="s">
        <v>705</v>
      </c>
      <c r="D106" s="40" t="s">
        <v>161</v>
      </c>
      <c r="E106" s="16" t="s">
        <v>8</v>
      </c>
      <c r="F106" s="7" t="s">
        <v>162</v>
      </c>
      <c r="G106" s="17" t="s">
        <v>162</v>
      </c>
      <c r="H106" s="17" t="s">
        <v>405</v>
      </c>
      <c r="I106" s="79" t="s">
        <v>21</v>
      </c>
      <c r="J106" s="17" t="s">
        <v>16</v>
      </c>
      <c r="K106" s="79" t="s">
        <v>708</v>
      </c>
      <c r="L106" s="17" t="s">
        <v>175</v>
      </c>
      <c r="M106" s="17" t="s">
        <v>1347</v>
      </c>
      <c r="N106" s="17" t="s">
        <v>715</v>
      </c>
      <c r="O106" s="79" t="s">
        <v>560</v>
      </c>
      <c r="P106" s="79" t="s">
        <v>163</v>
      </c>
      <c r="Q106" s="17" t="s">
        <v>164</v>
      </c>
      <c r="R106" s="49" t="s">
        <v>689</v>
      </c>
      <c r="S106" s="96">
        <v>490</v>
      </c>
      <c r="T106" s="181"/>
    </row>
    <row r="107" spans="1:20" ht="45.75" customHeight="1" x14ac:dyDescent="0.2">
      <c r="A107" s="39">
        <v>1</v>
      </c>
      <c r="B107" s="39">
        <v>2</v>
      </c>
      <c r="C107" s="16" t="s">
        <v>705</v>
      </c>
      <c r="D107" s="40" t="s">
        <v>161</v>
      </c>
      <c r="E107" s="16" t="s">
        <v>8</v>
      </c>
      <c r="F107" s="7" t="s">
        <v>162</v>
      </c>
      <c r="G107" s="17"/>
      <c r="H107" s="17" t="s">
        <v>405</v>
      </c>
      <c r="I107" s="79" t="s">
        <v>21</v>
      </c>
      <c r="J107" s="17" t="s">
        <v>16</v>
      </c>
      <c r="K107" s="79" t="s">
        <v>709</v>
      </c>
      <c r="L107" s="17" t="s">
        <v>181</v>
      </c>
      <c r="M107" s="17" t="s">
        <v>1346</v>
      </c>
      <c r="N107" s="17" t="s">
        <v>716</v>
      </c>
      <c r="O107" s="79" t="s">
        <v>560</v>
      </c>
      <c r="P107" s="79" t="s">
        <v>182</v>
      </c>
      <c r="Q107" s="17" t="s">
        <v>183</v>
      </c>
      <c r="R107" s="49" t="s">
        <v>689</v>
      </c>
      <c r="S107" s="95">
        <v>175</v>
      </c>
      <c r="T107" s="167">
        <f>S107/S108</f>
        <v>0.35714285714285715</v>
      </c>
    </row>
    <row r="108" spans="1:20" ht="45.75" customHeight="1" x14ac:dyDescent="0.2">
      <c r="A108" s="39">
        <v>1</v>
      </c>
      <c r="B108" s="39">
        <v>2</v>
      </c>
      <c r="C108" s="16" t="s">
        <v>705</v>
      </c>
      <c r="D108" s="40" t="s">
        <v>161</v>
      </c>
      <c r="E108" s="16" t="s">
        <v>8</v>
      </c>
      <c r="F108" s="7" t="s">
        <v>162</v>
      </c>
      <c r="G108" s="17"/>
      <c r="H108" s="17" t="s">
        <v>405</v>
      </c>
      <c r="I108" s="79" t="s">
        <v>21</v>
      </c>
      <c r="J108" s="17" t="s">
        <v>16</v>
      </c>
      <c r="K108" s="79" t="s">
        <v>709</v>
      </c>
      <c r="L108" s="17" t="s">
        <v>181</v>
      </c>
      <c r="M108" s="17" t="s">
        <v>1346</v>
      </c>
      <c r="N108" s="17" t="s">
        <v>716</v>
      </c>
      <c r="O108" s="79" t="s">
        <v>560</v>
      </c>
      <c r="P108" s="79" t="s">
        <v>163</v>
      </c>
      <c r="Q108" s="17" t="s">
        <v>164</v>
      </c>
      <c r="R108" s="49" t="s">
        <v>689</v>
      </c>
      <c r="S108" s="96">
        <v>490</v>
      </c>
      <c r="T108" s="168"/>
    </row>
    <row r="109" spans="1:20" ht="48.75" customHeight="1" x14ac:dyDescent="0.2">
      <c r="A109" s="39">
        <v>1</v>
      </c>
      <c r="B109" s="39">
        <v>2</v>
      </c>
      <c r="C109" s="16" t="s">
        <v>705</v>
      </c>
      <c r="D109" s="40" t="s">
        <v>161</v>
      </c>
      <c r="E109" s="16" t="s">
        <v>8</v>
      </c>
      <c r="F109" s="7" t="s">
        <v>108</v>
      </c>
      <c r="G109" s="17" t="s">
        <v>682</v>
      </c>
      <c r="H109" s="17" t="s">
        <v>405</v>
      </c>
      <c r="I109" s="79" t="s">
        <v>165</v>
      </c>
      <c r="J109" s="17" t="s">
        <v>12</v>
      </c>
      <c r="K109" s="79" t="s">
        <v>710</v>
      </c>
      <c r="L109" s="17" t="s">
        <v>171</v>
      </c>
      <c r="M109" s="17" t="s">
        <v>1345</v>
      </c>
      <c r="N109" s="17" t="s">
        <v>717</v>
      </c>
      <c r="O109" s="79" t="s">
        <v>560</v>
      </c>
      <c r="P109" s="79" t="s">
        <v>167</v>
      </c>
      <c r="Q109" s="17" t="s">
        <v>168</v>
      </c>
      <c r="R109" s="79" t="s">
        <v>613</v>
      </c>
      <c r="S109" s="135" t="s">
        <v>12</v>
      </c>
      <c r="T109" s="136"/>
    </row>
    <row r="110" spans="1:20" ht="51" customHeight="1" x14ac:dyDescent="0.2">
      <c r="A110" s="39">
        <v>1</v>
      </c>
      <c r="B110" s="39">
        <v>2</v>
      </c>
      <c r="C110" s="16" t="s">
        <v>705</v>
      </c>
      <c r="D110" s="40" t="s">
        <v>161</v>
      </c>
      <c r="E110" s="16" t="s">
        <v>8</v>
      </c>
      <c r="F110" s="7" t="s">
        <v>108</v>
      </c>
      <c r="G110" s="17" t="s">
        <v>682</v>
      </c>
      <c r="H110" s="17" t="s">
        <v>405</v>
      </c>
      <c r="I110" s="79" t="s">
        <v>165</v>
      </c>
      <c r="J110" s="17" t="s">
        <v>12</v>
      </c>
      <c r="K110" s="79" t="s">
        <v>710</v>
      </c>
      <c r="L110" s="17" t="s">
        <v>171</v>
      </c>
      <c r="M110" s="17" t="s">
        <v>1345</v>
      </c>
      <c r="N110" s="17" t="s">
        <v>717</v>
      </c>
      <c r="O110" s="79" t="s">
        <v>560</v>
      </c>
      <c r="P110" s="79" t="s">
        <v>172</v>
      </c>
      <c r="Q110" s="17" t="s">
        <v>173</v>
      </c>
      <c r="R110" s="39" t="s">
        <v>613</v>
      </c>
      <c r="S110" s="137"/>
      <c r="T110" s="138"/>
    </row>
    <row r="111" spans="1:20" ht="43.5" customHeight="1" x14ac:dyDescent="0.2">
      <c r="A111" s="39">
        <v>1</v>
      </c>
      <c r="B111" s="39">
        <v>2</v>
      </c>
      <c r="C111" s="16" t="s">
        <v>705</v>
      </c>
      <c r="D111" s="40" t="s">
        <v>161</v>
      </c>
      <c r="E111" s="39" t="s">
        <v>8</v>
      </c>
      <c r="F111" s="7" t="s">
        <v>162</v>
      </c>
      <c r="G111" s="17"/>
      <c r="H111" s="17" t="s">
        <v>569</v>
      </c>
      <c r="I111" s="79" t="s">
        <v>21</v>
      </c>
      <c r="J111" s="17" t="s">
        <v>16</v>
      </c>
      <c r="K111" s="79" t="s">
        <v>711</v>
      </c>
      <c r="L111" s="17" t="s">
        <v>178</v>
      </c>
      <c r="M111" s="17" t="s">
        <v>1344</v>
      </c>
      <c r="N111" s="17" t="s">
        <v>718</v>
      </c>
      <c r="O111" s="79" t="s">
        <v>712</v>
      </c>
      <c r="P111" s="79" t="s">
        <v>179</v>
      </c>
      <c r="Q111" s="17" t="s">
        <v>180</v>
      </c>
      <c r="R111" s="34" t="s">
        <v>713</v>
      </c>
      <c r="S111" s="91">
        <v>4</v>
      </c>
      <c r="T111" s="169">
        <f>S111/S112</f>
        <v>0.46107065216138399</v>
      </c>
    </row>
    <row r="112" spans="1:20" ht="43.5" customHeight="1" x14ac:dyDescent="0.2">
      <c r="A112" s="39">
        <v>1</v>
      </c>
      <c r="B112" s="39">
        <v>2</v>
      </c>
      <c r="C112" s="16" t="s">
        <v>705</v>
      </c>
      <c r="D112" s="40" t="s">
        <v>161</v>
      </c>
      <c r="E112" s="39" t="s">
        <v>8</v>
      </c>
      <c r="F112" s="7" t="s">
        <v>1030</v>
      </c>
      <c r="G112" s="17" t="s">
        <v>603</v>
      </c>
      <c r="H112" s="17" t="s">
        <v>569</v>
      </c>
      <c r="I112" s="79" t="s">
        <v>21</v>
      </c>
      <c r="J112" s="17" t="s">
        <v>16</v>
      </c>
      <c r="K112" s="79" t="s">
        <v>711</v>
      </c>
      <c r="L112" s="17" t="s">
        <v>178</v>
      </c>
      <c r="M112" s="17" t="s">
        <v>1344</v>
      </c>
      <c r="N112" s="17" t="s">
        <v>718</v>
      </c>
      <c r="O112" s="79" t="s">
        <v>712</v>
      </c>
      <c r="P112" s="79" t="s">
        <v>114</v>
      </c>
      <c r="Q112" s="17" t="s">
        <v>115</v>
      </c>
      <c r="R112" s="34" t="s">
        <v>616</v>
      </c>
      <c r="S112" s="91">
        <f>867546/100000</f>
        <v>8.6754599999999993</v>
      </c>
      <c r="T112" s="169"/>
    </row>
    <row r="113" spans="1:20" ht="51.75" customHeight="1" x14ac:dyDescent="0.2">
      <c r="A113" s="39">
        <v>1</v>
      </c>
      <c r="B113" s="39">
        <v>3</v>
      </c>
      <c r="C113" s="16">
        <v>3.1</v>
      </c>
      <c r="D113" s="40" t="s">
        <v>328</v>
      </c>
      <c r="E113" s="16" t="s">
        <v>8</v>
      </c>
      <c r="F113" s="7" t="s">
        <v>162</v>
      </c>
      <c r="G113" s="17" t="s">
        <v>618</v>
      </c>
      <c r="H113" s="19" t="s">
        <v>405</v>
      </c>
      <c r="I113" s="12" t="s">
        <v>9</v>
      </c>
      <c r="J113" s="19" t="s">
        <v>16</v>
      </c>
      <c r="K113" s="12" t="s">
        <v>719</v>
      </c>
      <c r="L113" s="19" t="s">
        <v>339</v>
      </c>
      <c r="M113" s="19" t="s">
        <v>1343</v>
      </c>
      <c r="N113" s="19" t="s">
        <v>734</v>
      </c>
      <c r="O113" s="12" t="s">
        <v>612</v>
      </c>
      <c r="P113" s="79" t="s">
        <v>340</v>
      </c>
      <c r="Q113" s="17" t="s">
        <v>341</v>
      </c>
      <c r="R113" s="37" t="s">
        <v>613</v>
      </c>
      <c r="S113" s="93">
        <v>28500</v>
      </c>
      <c r="T113" s="185">
        <f>S113/S114</f>
        <v>2850</v>
      </c>
    </row>
    <row r="114" spans="1:20" ht="51.75" customHeight="1" x14ac:dyDescent="0.2">
      <c r="A114" s="39">
        <v>1</v>
      </c>
      <c r="B114" s="39">
        <v>3</v>
      </c>
      <c r="C114" s="16">
        <v>3.1</v>
      </c>
      <c r="D114" s="40" t="s">
        <v>328</v>
      </c>
      <c r="E114" s="16" t="s">
        <v>8</v>
      </c>
      <c r="F114" s="7" t="s">
        <v>162</v>
      </c>
      <c r="G114" s="17" t="s">
        <v>618</v>
      </c>
      <c r="H114" s="19" t="s">
        <v>405</v>
      </c>
      <c r="I114" s="12" t="s">
        <v>9</v>
      </c>
      <c r="J114" s="17" t="s">
        <v>16</v>
      </c>
      <c r="K114" s="12" t="s">
        <v>719</v>
      </c>
      <c r="L114" s="17" t="s">
        <v>339</v>
      </c>
      <c r="M114" s="19" t="s">
        <v>1343</v>
      </c>
      <c r="N114" s="19" t="s">
        <v>734</v>
      </c>
      <c r="O114" s="79" t="s">
        <v>612</v>
      </c>
      <c r="P114" s="12" t="s">
        <v>342</v>
      </c>
      <c r="Q114" s="19" t="s">
        <v>343</v>
      </c>
      <c r="R114" s="37" t="s">
        <v>689</v>
      </c>
      <c r="S114" s="91">
        <v>10</v>
      </c>
      <c r="T114" s="186"/>
    </row>
    <row r="115" spans="1:20" ht="51.75" customHeight="1" x14ac:dyDescent="0.2">
      <c r="A115" s="39">
        <v>1</v>
      </c>
      <c r="B115" s="39">
        <v>3</v>
      </c>
      <c r="C115" s="16">
        <v>3.1</v>
      </c>
      <c r="D115" s="40" t="s">
        <v>7</v>
      </c>
      <c r="E115" s="16" t="s">
        <v>40</v>
      </c>
      <c r="F115" s="7" t="s">
        <v>10</v>
      </c>
      <c r="G115" s="17" t="s">
        <v>720</v>
      </c>
      <c r="H115" s="17" t="s">
        <v>405</v>
      </c>
      <c r="I115" s="79" t="s">
        <v>9</v>
      </c>
      <c r="J115" s="17" t="s">
        <v>12</v>
      </c>
      <c r="K115" s="79" t="s">
        <v>456</v>
      </c>
      <c r="L115" s="17" t="s">
        <v>22</v>
      </c>
      <c r="M115" s="17" t="s">
        <v>1431</v>
      </c>
      <c r="N115" s="17" t="s">
        <v>735</v>
      </c>
      <c r="O115" s="79" t="s">
        <v>560</v>
      </c>
      <c r="P115" s="79" t="s">
        <v>23</v>
      </c>
      <c r="Q115" s="17" t="s">
        <v>24</v>
      </c>
      <c r="R115" s="79" t="s">
        <v>613</v>
      </c>
      <c r="S115" s="135" t="s">
        <v>12</v>
      </c>
      <c r="T115" s="136"/>
    </row>
    <row r="116" spans="1:20" ht="47.25" customHeight="1" x14ac:dyDescent="0.2">
      <c r="A116" s="39">
        <v>1</v>
      </c>
      <c r="B116" s="39">
        <v>3</v>
      </c>
      <c r="C116" s="16">
        <v>3.1</v>
      </c>
      <c r="D116" s="40" t="s">
        <v>7</v>
      </c>
      <c r="E116" s="16" t="s">
        <v>40</v>
      </c>
      <c r="F116" s="7" t="s">
        <v>10</v>
      </c>
      <c r="G116" s="17" t="s">
        <v>720</v>
      </c>
      <c r="H116" s="17" t="s">
        <v>405</v>
      </c>
      <c r="I116" s="79" t="s">
        <v>9</v>
      </c>
      <c r="J116" s="17" t="s">
        <v>12</v>
      </c>
      <c r="K116" s="79" t="s">
        <v>456</v>
      </c>
      <c r="L116" s="17" t="s">
        <v>22</v>
      </c>
      <c r="M116" s="17" t="s">
        <v>1431</v>
      </c>
      <c r="N116" s="17" t="s">
        <v>735</v>
      </c>
      <c r="O116" s="79" t="s">
        <v>560</v>
      </c>
      <c r="P116" s="79" t="s">
        <v>1290</v>
      </c>
      <c r="Q116" s="17" t="s">
        <v>1291</v>
      </c>
      <c r="R116" s="39" t="s">
        <v>613</v>
      </c>
      <c r="S116" s="137"/>
      <c r="T116" s="138"/>
    </row>
    <row r="117" spans="1:20" ht="51" customHeight="1" x14ac:dyDescent="0.2">
      <c r="A117" s="39">
        <v>1</v>
      </c>
      <c r="B117" s="39">
        <v>3</v>
      </c>
      <c r="C117" s="16">
        <v>3.1</v>
      </c>
      <c r="D117" s="40" t="s">
        <v>7</v>
      </c>
      <c r="E117" s="16" t="s">
        <v>8</v>
      </c>
      <c r="F117" s="7" t="s">
        <v>10</v>
      </c>
      <c r="G117" s="17" t="s">
        <v>720</v>
      </c>
      <c r="H117" s="17" t="s">
        <v>405</v>
      </c>
      <c r="I117" s="79" t="s">
        <v>9</v>
      </c>
      <c r="J117" s="17" t="s">
        <v>16</v>
      </c>
      <c r="K117" s="79" t="s">
        <v>721</v>
      </c>
      <c r="L117" s="17" t="s">
        <v>25</v>
      </c>
      <c r="M117" s="17" t="s">
        <v>1342</v>
      </c>
      <c r="N117" s="17" t="s">
        <v>736</v>
      </c>
      <c r="O117" s="79" t="s">
        <v>560</v>
      </c>
      <c r="P117" s="79" t="s">
        <v>26</v>
      </c>
      <c r="Q117" s="17" t="s">
        <v>27</v>
      </c>
      <c r="R117" s="79" t="s">
        <v>613</v>
      </c>
      <c r="S117" s="93">
        <v>32495382.350000001</v>
      </c>
      <c r="T117" s="181">
        <f>S117/S118</f>
        <v>0.62373140065860966</v>
      </c>
    </row>
    <row r="118" spans="1:20" ht="60" customHeight="1" x14ac:dyDescent="0.2">
      <c r="A118" s="10">
        <v>1</v>
      </c>
      <c r="B118" s="10">
        <v>3</v>
      </c>
      <c r="C118" s="16">
        <v>3.1</v>
      </c>
      <c r="D118" s="40" t="s">
        <v>7</v>
      </c>
      <c r="E118" s="16" t="s">
        <v>8</v>
      </c>
      <c r="F118" s="7" t="s">
        <v>10</v>
      </c>
      <c r="G118" s="17" t="s">
        <v>720</v>
      </c>
      <c r="H118" s="17" t="s">
        <v>405</v>
      </c>
      <c r="I118" s="79" t="s">
        <v>9</v>
      </c>
      <c r="J118" s="17" t="s">
        <v>16</v>
      </c>
      <c r="K118" s="79" t="s">
        <v>721</v>
      </c>
      <c r="L118" s="17" t="s">
        <v>25</v>
      </c>
      <c r="M118" s="17" t="s">
        <v>1342</v>
      </c>
      <c r="N118" s="17" t="s">
        <v>736</v>
      </c>
      <c r="O118" s="79" t="s">
        <v>560</v>
      </c>
      <c r="P118" s="79" t="s">
        <v>28</v>
      </c>
      <c r="Q118" s="17" t="s">
        <v>526</v>
      </c>
      <c r="R118" s="79" t="s">
        <v>613</v>
      </c>
      <c r="S118" s="93">
        <v>52098358.869999997</v>
      </c>
      <c r="T118" s="181"/>
    </row>
    <row r="119" spans="1:20" ht="54.75" customHeight="1" x14ac:dyDescent="0.2">
      <c r="A119" s="39">
        <v>1</v>
      </c>
      <c r="B119" s="39">
        <v>3</v>
      </c>
      <c r="C119" s="16">
        <v>3.1</v>
      </c>
      <c r="D119" s="40" t="s">
        <v>7</v>
      </c>
      <c r="E119" s="16" t="s">
        <v>8</v>
      </c>
      <c r="F119" s="7" t="s">
        <v>10</v>
      </c>
      <c r="G119" s="22" t="s">
        <v>720</v>
      </c>
      <c r="H119" s="17" t="s">
        <v>405</v>
      </c>
      <c r="I119" s="79" t="s">
        <v>9</v>
      </c>
      <c r="J119" s="17" t="s">
        <v>16</v>
      </c>
      <c r="K119" s="11" t="s">
        <v>722</v>
      </c>
      <c r="L119" s="22" t="s">
        <v>1303</v>
      </c>
      <c r="M119" s="22" t="s">
        <v>1341</v>
      </c>
      <c r="N119" s="22" t="s">
        <v>737</v>
      </c>
      <c r="O119" s="11" t="s">
        <v>560</v>
      </c>
      <c r="P119" s="79" t="s">
        <v>29</v>
      </c>
      <c r="Q119" s="17" t="s">
        <v>30</v>
      </c>
      <c r="R119" s="39" t="s">
        <v>613</v>
      </c>
      <c r="S119" s="93">
        <v>64911907.420000002</v>
      </c>
      <c r="T119" s="181">
        <f>S119/S120</f>
        <v>0.51669633470774523</v>
      </c>
    </row>
    <row r="120" spans="1:20" ht="54.75" customHeight="1" x14ac:dyDescent="0.2">
      <c r="A120" s="39">
        <v>1</v>
      </c>
      <c r="B120" s="39">
        <v>3</v>
      </c>
      <c r="C120" s="16">
        <v>3.1</v>
      </c>
      <c r="D120" s="40" t="s">
        <v>7</v>
      </c>
      <c r="E120" s="16" t="s">
        <v>8</v>
      </c>
      <c r="F120" s="7" t="s">
        <v>10</v>
      </c>
      <c r="G120" s="22" t="s">
        <v>720</v>
      </c>
      <c r="H120" s="17" t="s">
        <v>405</v>
      </c>
      <c r="I120" s="79" t="s">
        <v>9</v>
      </c>
      <c r="J120" s="17" t="s">
        <v>16</v>
      </c>
      <c r="K120" s="11" t="s">
        <v>722</v>
      </c>
      <c r="L120" s="22" t="s">
        <v>1303</v>
      </c>
      <c r="M120" s="17" t="s">
        <v>1341</v>
      </c>
      <c r="N120" s="17" t="s">
        <v>737</v>
      </c>
      <c r="O120" s="79" t="s">
        <v>560</v>
      </c>
      <c r="P120" s="79" t="s">
        <v>31</v>
      </c>
      <c r="Q120" s="17" t="s">
        <v>32</v>
      </c>
      <c r="R120" s="79" t="s">
        <v>613</v>
      </c>
      <c r="S120" s="93">
        <v>125628735.98999999</v>
      </c>
      <c r="T120" s="181"/>
    </row>
    <row r="121" spans="1:20" ht="47.25" customHeight="1" x14ac:dyDescent="0.2">
      <c r="A121" s="10">
        <v>1</v>
      </c>
      <c r="B121" s="10">
        <v>3</v>
      </c>
      <c r="C121" s="16">
        <v>3.1</v>
      </c>
      <c r="D121" s="40" t="s">
        <v>7</v>
      </c>
      <c r="E121" s="39" t="s">
        <v>8</v>
      </c>
      <c r="F121" s="7" t="s">
        <v>10</v>
      </c>
      <c r="G121" s="17" t="s">
        <v>723</v>
      </c>
      <c r="H121" s="17" t="s">
        <v>405</v>
      </c>
      <c r="I121" s="79" t="s">
        <v>9</v>
      </c>
      <c r="J121" s="17" t="s">
        <v>12</v>
      </c>
      <c r="K121" s="79" t="s">
        <v>724</v>
      </c>
      <c r="L121" s="17" t="s">
        <v>11</v>
      </c>
      <c r="M121" s="17" t="s">
        <v>1340</v>
      </c>
      <c r="N121" s="17" t="s">
        <v>738</v>
      </c>
      <c r="O121" s="79" t="s">
        <v>560</v>
      </c>
      <c r="P121" s="79" t="s">
        <v>13</v>
      </c>
      <c r="Q121" s="17" t="s">
        <v>14</v>
      </c>
      <c r="R121" s="39" t="s">
        <v>613</v>
      </c>
      <c r="S121" s="135" t="s">
        <v>12</v>
      </c>
      <c r="T121" s="136"/>
    </row>
    <row r="122" spans="1:20" ht="54.75" customHeight="1" x14ac:dyDescent="0.2">
      <c r="A122" s="10">
        <v>1</v>
      </c>
      <c r="B122" s="10">
        <v>3</v>
      </c>
      <c r="C122" s="16">
        <v>3.1</v>
      </c>
      <c r="D122" s="40" t="s">
        <v>7</v>
      </c>
      <c r="E122" s="39" t="s">
        <v>8</v>
      </c>
      <c r="F122" s="7" t="s">
        <v>10</v>
      </c>
      <c r="G122" s="17" t="s">
        <v>723</v>
      </c>
      <c r="H122" s="17" t="s">
        <v>405</v>
      </c>
      <c r="I122" s="79" t="s">
        <v>9</v>
      </c>
      <c r="J122" s="17" t="s">
        <v>12</v>
      </c>
      <c r="K122" s="79" t="s">
        <v>724</v>
      </c>
      <c r="L122" s="17" t="s">
        <v>11</v>
      </c>
      <c r="M122" s="17" t="s">
        <v>1340</v>
      </c>
      <c r="N122" s="17" t="s">
        <v>738</v>
      </c>
      <c r="O122" s="79" t="s">
        <v>560</v>
      </c>
      <c r="P122" s="79" t="s">
        <v>1290</v>
      </c>
      <c r="Q122" s="17" t="s">
        <v>1291</v>
      </c>
      <c r="R122" s="39" t="s">
        <v>613</v>
      </c>
      <c r="S122" s="137"/>
      <c r="T122" s="138"/>
    </row>
    <row r="123" spans="1:20" ht="48" customHeight="1" x14ac:dyDescent="0.2">
      <c r="A123" s="10">
        <v>1</v>
      </c>
      <c r="B123" s="10">
        <v>3</v>
      </c>
      <c r="C123" s="16">
        <v>3.1</v>
      </c>
      <c r="D123" s="40" t="s">
        <v>7</v>
      </c>
      <c r="E123" s="39" t="s">
        <v>222</v>
      </c>
      <c r="F123" s="7" t="s">
        <v>10</v>
      </c>
      <c r="G123" s="17" t="s">
        <v>723</v>
      </c>
      <c r="H123" s="17" t="s">
        <v>405</v>
      </c>
      <c r="I123" s="79" t="s">
        <v>9</v>
      </c>
      <c r="J123" s="17" t="s">
        <v>16</v>
      </c>
      <c r="K123" s="79" t="s">
        <v>457</v>
      </c>
      <c r="L123" s="17" t="s">
        <v>15</v>
      </c>
      <c r="M123" s="17" t="s">
        <v>1432</v>
      </c>
      <c r="N123" s="17" t="s">
        <v>739</v>
      </c>
      <c r="O123" s="79" t="s">
        <v>560</v>
      </c>
      <c r="P123" s="79" t="s">
        <v>17</v>
      </c>
      <c r="Q123" s="17" t="s">
        <v>18</v>
      </c>
      <c r="R123" s="39" t="s">
        <v>613</v>
      </c>
      <c r="S123" s="101">
        <v>890956086.62</v>
      </c>
      <c r="T123" s="170">
        <f>S123/S124</f>
        <v>0.66836150811283435</v>
      </c>
    </row>
    <row r="124" spans="1:20" ht="48.75" customHeight="1" x14ac:dyDescent="0.2">
      <c r="A124" s="10">
        <v>1</v>
      </c>
      <c r="B124" s="10">
        <v>3</v>
      </c>
      <c r="C124" s="16">
        <v>3.1</v>
      </c>
      <c r="D124" s="40" t="s">
        <v>7</v>
      </c>
      <c r="E124" s="39" t="s">
        <v>222</v>
      </c>
      <c r="F124" s="7" t="s">
        <v>10</v>
      </c>
      <c r="G124" s="17" t="s">
        <v>723</v>
      </c>
      <c r="H124" s="17" t="s">
        <v>405</v>
      </c>
      <c r="I124" s="79" t="s">
        <v>9</v>
      </c>
      <c r="J124" s="17" t="s">
        <v>16</v>
      </c>
      <c r="K124" s="79" t="s">
        <v>457</v>
      </c>
      <c r="L124" s="17" t="s">
        <v>15</v>
      </c>
      <c r="M124" s="17" t="s">
        <v>1432</v>
      </c>
      <c r="N124" s="17" t="s">
        <v>739</v>
      </c>
      <c r="O124" s="79" t="s">
        <v>560</v>
      </c>
      <c r="P124" s="79" t="s">
        <v>19</v>
      </c>
      <c r="Q124" s="17" t="s">
        <v>20</v>
      </c>
      <c r="R124" s="79" t="s">
        <v>613</v>
      </c>
      <c r="S124" s="101">
        <v>1333045179.5999999</v>
      </c>
      <c r="T124" s="171"/>
    </row>
    <row r="125" spans="1:20" ht="46.5" customHeight="1" x14ac:dyDescent="0.2">
      <c r="A125" s="39">
        <v>1</v>
      </c>
      <c r="B125" s="39">
        <v>3</v>
      </c>
      <c r="C125" s="16">
        <v>3.1</v>
      </c>
      <c r="D125" s="40" t="s">
        <v>328</v>
      </c>
      <c r="E125" s="39" t="s">
        <v>40</v>
      </c>
      <c r="F125" s="7" t="s">
        <v>10</v>
      </c>
      <c r="G125" s="17" t="s">
        <v>725</v>
      </c>
      <c r="H125" s="17" t="s">
        <v>405</v>
      </c>
      <c r="I125" s="79" t="s">
        <v>9</v>
      </c>
      <c r="J125" s="17" t="s">
        <v>16</v>
      </c>
      <c r="K125" s="79" t="s">
        <v>471</v>
      </c>
      <c r="L125" s="17" t="s">
        <v>470</v>
      </c>
      <c r="M125" s="17" t="s">
        <v>1433</v>
      </c>
      <c r="N125" s="17" t="s">
        <v>740</v>
      </c>
      <c r="O125" s="79" t="s">
        <v>612</v>
      </c>
      <c r="P125" s="79" t="s">
        <v>332</v>
      </c>
      <c r="Q125" s="17" t="s">
        <v>333</v>
      </c>
      <c r="R125" s="49" t="s">
        <v>613</v>
      </c>
      <c r="S125" s="101">
        <v>30593.84</v>
      </c>
      <c r="T125" s="187">
        <f>S125/S126</f>
        <v>1330.1669565217392</v>
      </c>
    </row>
    <row r="126" spans="1:20" ht="44.25" customHeight="1" x14ac:dyDescent="0.2">
      <c r="A126" s="39">
        <v>1</v>
      </c>
      <c r="B126" s="39">
        <v>3</v>
      </c>
      <c r="C126" s="16">
        <v>3.1</v>
      </c>
      <c r="D126" s="40" t="s">
        <v>328</v>
      </c>
      <c r="E126" s="39" t="s">
        <v>40</v>
      </c>
      <c r="F126" s="7" t="s">
        <v>101</v>
      </c>
      <c r="G126" s="19" t="s">
        <v>732</v>
      </c>
      <c r="H126" s="19" t="s">
        <v>405</v>
      </c>
      <c r="I126" s="12" t="s">
        <v>9</v>
      </c>
      <c r="J126" s="17" t="s">
        <v>16</v>
      </c>
      <c r="K126" s="12" t="s">
        <v>471</v>
      </c>
      <c r="L126" s="19" t="s">
        <v>470</v>
      </c>
      <c r="M126" s="17" t="s">
        <v>1433</v>
      </c>
      <c r="N126" s="17" t="s">
        <v>740</v>
      </c>
      <c r="O126" s="12" t="s">
        <v>612</v>
      </c>
      <c r="P126" s="79" t="s">
        <v>334</v>
      </c>
      <c r="Q126" s="17" t="s">
        <v>335</v>
      </c>
      <c r="R126" s="79" t="s">
        <v>733</v>
      </c>
      <c r="S126" s="91">
        <v>23</v>
      </c>
      <c r="T126" s="188"/>
    </row>
    <row r="127" spans="1:20" ht="47.25" customHeight="1" x14ac:dyDescent="0.2">
      <c r="A127" s="39">
        <v>1</v>
      </c>
      <c r="B127" s="39">
        <v>3</v>
      </c>
      <c r="C127" s="16">
        <v>3.1</v>
      </c>
      <c r="D127" s="40" t="s">
        <v>328</v>
      </c>
      <c r="E127" s="39" t="s">
        <v>8</v>
      </c>
      <c r="F127" s="7" t="s">
        <v>10</v>
      </c>
      <c r="G127" s="19" t="s">
        <v>725</v>
      </c>
      <c r="H127" s="17" t="s">
        <v>405</v>
      </c>
      <c r="I127" s="79" t="s">
        <v>9</v>
      </c>
      <c r="J127" s="17" t="s">
        <v>12</v>
      </c>
      <c r="K127" s="12" t="s">
        <v>726</v>
      </c>
      <c r="L127" s="19" t="s">
        <v>344</v>
      </c>
      <c r="M127" s="19" t="s">
        <v>1339</v>
      </c>
      <c r="N127" s="19" t="s">
        <v>741</v>
      </c>
      <c r="O127" s="12" t="s">
        <v>612</v>
      </c>
      <c r="P127" s="79" t="s">
        <v>345</v>
      </c>
      <c r="Q127" s="17" t="s">
        <v>346</v>
      </c>
      <c r="R127" s="39" t="s">
        <v>613</v>
      </c>
      <c r="S127" s="135" t="s">
        <v>12</v>
      </c>
      <c r="T127" s="136"/>
    </row>
    <row r="128" spans="1:20" ht="47.25" customHeight="1" x14ac:dyDescent="0.2">
      <c r="A128" s="39">
        <v>1</v>
      </c>
      <c r="B128" s="39">
        <v>3</v>
      </c>
      <c r="C128" s="16">
        <v>3.1</v>
      </c>
      <c r="D128" s="40" t="s">
        <v>328</v>
      </c>
      <c r="E128" s="39" t="s">
        <v>8</v>
      </c>
      <c r="F128" s="7" t="s">
        <v>10</v>
      </c>
      <c r="G128" s="19" t="s">
        <v>725</v>
      </c>
      <c r="H128" s="17" t="s">
        <v>405</v>
      </c>
      <c r="I128" s="79" t="s">
        <v>9</v>
      </c>
      <c r="J128" s="17" t="s">
        <v>12</v>
      </c>
      <c r="K128" s="12" t="s">
        <v>726</v>
      </c>
      <c r="L128" s="19" t="s">
        <v>344</v>
      </c>
      <c r="M128" s="19" t="s">
        <v>1339</v>
      </c>
      <c r="N128" s="19" t="s">
        <v>741</v>
      </c>
      <c r="O128" s="12" t="s">
        <v>612</v>
      </c>
      <c r="P128" s="79" t="s">
        <v>338</v>
      </c>
      <c r="Q128" s="17" t="s">
        <v>347</v>
      </c>
      <c r="R128" s="39" t="s">
        <v>617</v>
      </c>
      <c r="S128" s="137"/>
      <c r="T128" s="138"/>
    </row>
    <row r="129" spans="1:20" ht="49.5" customHeight="1" x14ac:dyDescent="0.2">
      <c r="A129" s="39">
        <v>1</v>
      </c>
      <c r="B129" s="39">
        <v>3</v>
      </c>
      <c r="C129" s="16">
        <v>3.1</v>
      </c>
      <c r="D129" s="40" t="s">
        <v>328</v>
      </c>
      <c r="E129" s="39" t="s">
        <v>8</v>
      </c>
      <c r="F129" s="7" t="s">
        <v>10</v>
      </c>
      <c r="G129" s="19" t="s">
        <v>725</v>
      </c>
      <c r="H129" s="17" t="s">
        <v>405</v>
      </c>
      <c r="I129" s="79" t="s">
        <v>9</v>
      </c>
      <c r="J129" s="17" t="s">
        <v>16</v>
      </c>
      <c r="K129" s="12" t="s">
        <v>469</v>
      </c>
      <c r="L129" s="17" t="s">
        <v>329</v>
      </c>
      <c r="M129" s="19" t="s">
        <v>1338</v>
      </c>
      <c r="N129" s="19" t="s">
        <v>742</v>
      </c>
      <c r="O129" s="12" t="s">
        <v>727</v>
      </c>
      <c r="P129" s="79" t="s">
        <v>330</v>
      </c>
      <c r="Q129" s="17" t="s">
        <v>331</v>
      </c>
      <c r="R129" s="39" t="s">
        <v>728</v>
      </c>
      <c r="S129" s="99">
        <v>1701959.08</v>
      </c>
      <c r="T129" s="169">
        <f>S129/S130</f>
        <v>1.9618084574189727</v>
      </c>
    </row>
    <row r="130" spans="1:20" ht="48.75" customHeight="1" x14ac:dyDescent="0.2">
      <c r="A130" s="39">
        <v>1</v>
      </c>
      <c r="B130" s="39">
        <v>3</v>
      </c>
      <c r="C130" s="16">
        <v>3.1</v>
      </c>
      <c r="D130" s="40" t="s">
        <v>328</v>
      </c>
      <c r="E130" s="39" t="s">
        <v>8</v>
      </c>
      <c r="F130" s="7" t="s">
        <v>1030</v>
      </c>
      <c r="G130" s="17" t="s">
        <v>603</v>
      </c>
      <c r="H130" s="17" t="s">
        <v>405</v>
      </c>
      <c r="I130" s="79" t="s">
        <v>9</v>
      </c>
      <c r="J130" s="17" t="s">
        <v>16</v>
      </c>
      <c r="K130" s="12" t="s">
        <v>469</v>
      </c>
      <c r="L130" s="17" t="s">
        <v>329</v>
      </c>
      <c r="M130" s="19" t="s">
        <v>1338</v>
      </c>
      <c r="N130" s="19" t="s">
        <v>742</v>
      </c>
      <c r="O130" s="12" t="s">
        <v>727</v>
      </c>
      <c r="P130" s="79" t="s">
        <v>114</v>
      </c>
      <c r="Q130" s="17" t="s">
        <v>115</v>
      </c>
      <c r="R130" s="39" t="s">
        <v>616</v>
      </c>
      <c r="S130" s="96">
        <v>867546</v>
      </c>
      <c r="T130" s="169"/>
    </row>
    <row r="131" spans="1:20" ht="96.75" customHeight="1" x14ac:dyDescent="0.2">
      <c r="A131" s="39">
        <v>1</v>
      </c>
      <c r="B131" s="39">
        <v>3</v>
      </c>
      <c r="C131" s="16">
        <v>3.1</v>
      </c>
      <c r="D131" s="40" t="s">
        <v>328</v>
      </c>
      <c r="E131" s="39" t="s">
        <v>8</v>
      </c>
      <c r="F131" s="7" t="s">
        <v>162</v>
      </c>
      <c r="G131" s="19"/>
      <c r="H131" s="17" t="s">
        <v>405</v>
      </c>
      <c r="I131" s="12" t="s">
        <v>57</v>
      </c>
      <c r="J131" s="17" t="s">
        <v>12</v>
      </c>
      <c r="K131" s="12" t="s">
        <v>729</v>
      </c>
      <c r="L131" s="17" t="s">
        <v>336</v>
      </c>
      <c r="M131" s="19" t="s">
        <v>1337</v>
      </c>
      <c r="N131" s="19" t="s">
        <v>743</v>
      </c>
      <c r="O131" s="12" t="s">
        <v>590</v>
      </c>
      <c r="P131" s="79" t="s">
        <v>337</v>
      </c>
      <c r="Q131" s="17" t="s">
        <v>730</v>
      </c>
      <c r="R131" s="39" t="s">
        <v>591</v>
      </c>
      <c r="S131" s="135" t="s">
        <v>12</v>
      </c>
      <c r="T131" s="136"/>
    </row>
    <row r="132" spans="1:20" ht="64.5" customHeight="1" x14ac:dyDescent="0.2">
      <c r="A132" s="39">
        <v>1</v>
      </c>
      <c r="B132" s="39">
        <v>3</v>
      </c>
      <c r="C132" s="16">
        <v>3.1</v>
      </c>
      <c r="D132" s="40" t="s">
        <v>328</v>
      </c>
      <c r="E132" s="39" t="s">
        <v>8</v>
      </c>
      <c r="F132" s="7" t="s">
        <v>162</v>
      </c>
      <c r="G132" s="19"/>
      <c r="H132" s="17" t="s">
        <v>405</v>
      </c>
      <c r="I132" s="12" t="s">
        <v>57</v>
      </c>
      <c r="J132" s="17" t="s">
        <v>12</v>
      </c>
      <c r="K132" s="12" t="s">
        <v>729</v>
      </c>
      <c r="L132" s="17" t="s">
        <v>336</v>
      </c>
      <c r="M132" s="19" t="s">
        <v>1337</v>
      </c>
      <c r="N132" s="19" t="s">
        <v>743</v>
      </c>
      <c r="O132" s="12" t="s">
        <v>590</v>
      </c>
      <c r="P132" s="79" t="s">
        <v>338</v>
      </c>
      <c r="Q132" s="17" t="s">
        <v>347</v>
      </c>
      <c r="R132" s="39" t="s">
        <v>617</v>
      </c>
      <c r="S132" s="137"/>
      <c r="T132" s="138"/>
    </row>
    <row r="133" spans="1:20" ht="44.25" customHeight="1" x14ac:dyDescent="0.2">
      <c r="A133" s="39">
        <v>1</v>
      </c>
      <c r="B133" s="20">
        <v>3</v>
      </c>
      <c r="C133" s="16">
        <v>3.2</v>
      </c>
      <c r="D133" s="40" t="s">
        <v>209</v>
      </c>
      <c r="E133" s="20" t="s">
        <v>8</v>
      </c>
      <c r="F133" s="7" t="s">
        <v>55</v>
      </c>
      <c r="G133" s="19" t="s">
        <v>1151</v>
      </c>
      <c r="H133" s="19" t="s">
        <v>405</v>
      </c>
      <c r="I133" s="12" t="s">
        <v>21</v>
      </c>
      <c r="J133" s="17" t="s">
        <v>12</v>
      </c>
      <c r="K133" s="12" t="s">
        <v>744</v>
      </c>
      <c r="L133" s="19" t="s">
        <v>234</v>
      </c>
      <c r="M133" s="19" t="s">
        <v>1336</v>
      </c>
      <c r="N133" s="19" t="s">
        <v>758</v>
      </c>
      <c r="O133" s="12" t="s">
        <v>560</v>
      </c>
      <c r="P133" s="79" t="s">
        <v>235</v>
      </c>
      <c r="Q133" s="17" t="s">
        <v>236</v>
      </c>
      <c r="R133" s="39" t="s">
        <v>613</v>
      </c>
      <c r="S133" s="135" t="s">
        <v>12</v>
      </c>
      <c r="T133" s="136"/>
    </row>
    <row r="134" spans="1:20" ht="45" customHeight="1" x14ac:dyDescent="0.2">
      <c r="A134" s="39">
        <v>1</v>
      </c>
      <c r="B134" s="20">
        <v>3</v>
      </c>
      <c r="C134" s="16">
        <v>3.2</v>
      </c>
      <c r="D134" s="40" t="s">
        <v>209</v>
      </c>
      <c r="E134" s="20" t="s">
        <v>8</v>
      </c>
      <c r="F134" s="7" t="s">
        <v>10</v>
      </c>
      <c r="G134" s="19" t="s">
        <v>856</v>
      </c>
      <c r="H134" s="19" t="s">
        <v>405</v>
      </c>
      <c r="I134" s="12" t="s">
        <v>21</v>
      </c>
      <c r="J134" s="17" t="s">
        <v>12</v>
      </c>
      <c r="K134" s="12" t="s">
        <v>744</v>
      </c>
      <c r="L134" s="19" t="s">
        <v>234</v>
      </c>
      <c r="M134" s="19" t="s">
        <v>1336</v>
      </c>
      <c r="N134" s="19" t="s">
        <v>758</v>
      </c>
      <c r="O134" s="12" t="s">
        <v>560</v>
      </c>
      <c r="P134" s="79" t="s">
        <v>210</v>
      </c>
      <c r="Q134" s="17" t="s">
        <v>211</v>
      </c>
      <c r="R134" s="39" t="s">
        <v>613</v>
      </c>
      <c r="S134" s="137"/>
      <c r="T134" s="138"/>
    </row>
    <row r="135" spans="1:20" ht="41.25" customHeight="1" x14ac:dyDescent="0.2">
      <c r="A135" s="39">
        <v>1</v>
      </c>
      <c r="B135" s="20">
        <v>3</v>
      </c>
      <c r="C135" s="16">
        <v>3.2</v>
      </c>
      <c r="D135" s="40" t="s">
        <v>209</v>
      </c>
      <c r="E135" s="20" t="s">
        <v>8</v>
      </c>
      <c r="F135" s="7" t="s">
        <v>10</v>
      </c>
      <c r="G135" s="19" t="s">
        <v>856</v>
      </c>
      <c r="H135" s="19" t="s">
        <v>569</v>
      </c>
      <c r="I135" s="12" t="s">
        <v>21</v>
      </c>
      <c r="J135" s="17" t="s">
        <v>12</v>
      </c>
      <c r="K135" s="12" t="s">
        <v>460</v>
      </c>
      <c r="L135" s="19" t="s">
        <v>237</v>
      </c>
      <c r="M135" s="19" t="s">
        <v>1335</v>
      </c>
      <c r="N135" s="19" t="s">
        <v>857</v>
      </c>
      <c r="O135" s="12" t="s">
        <v>560</v>
      </c>
      <c r="P135" s="79" t="s">
        <v>1290</v>
      </c>
      <c r="Q135" s="17" t="s">
        <v>1291</v>
      </c>
      <c r="R135" s="39" t="s">
        <v>613</v>
      </c>
      <c r="S135" s="135" t="s">
        <v>12</v>
      </c>
      <c r="T135" s="136"/>
    </row>
    <row r="136" spans="1:20" ht="41.25" customHeight="1" x14ac:dyDescent="0.2">
      <c r="A136" s="39">
        <v>1</v>
      </c>
      <c r="B136" s="20">
        <v>3</v>
      </c>
      <c r="C136" s="16">
        <v>3.2</v>
      </c>
      <c r="D136" s="40" t="s">
        <v>209</v>
      </c>
      <c r="E136" s="20" t="s">
        <v>8</v>
      </c>
      <c r="F136" s="7" t="s">
        <v>10</v>
      </c>
      <c r="G136" s="19" t="s">
        <v>856</v>
      </c>
      <c r="H136" s="19" t="s">
        <v>569</v>
      </c>
      <c r="I136" s="12" t="s">
        <v>21</v>
      </c>
      <c r="J136" s="17" t="s">
        <v>12</v>
      </c>
      <c r="K136" s="12" t="s">
        <v>460</v>
      </c>
      <c r="L136" s="19" t="s">
        <v>237</v>
      </c>
      <c r="M136" s="19" t="s">
        <v>1335</v>
      </c>
      <c r="N136" s="19" t="s">
        <v>857</v>
      </c>
      <c r="O136" s="12" t="s">
        <v>560</v>
      </c>
      <c r="P136" s="79" t="s">
        <v>210</v>
      </c>
      <c r="Q136" s="17" t="s">
        <v>211</v>
      </c>
      <c r="R136" s="39" t="s">
        <v>613</v>
      </c>
      <c r="S136" s="137"/>
      <c r="T136" s="138"/>
    </row>
    <row r="137" spans="1:20" ht="46.5" customHeight="1" x14ac:dyDescent="0.2">
      <c r="A137" s="39">
        <v>1</v>
      </c>
      <c r="B137" s="20">
        <v>3</v>
      </c>
      <c r="C137" s="16">
        <v>3.2</v>
      </c>
      <c r="D137" s="40" t="s">
        <v>209</v>
      </c>
      <c r="E137" s="39" t="s">
        <v>8</v>
      </c>
      <c r="F137" s="7" t="s">
        <v>10</v>
      </c>
      <c r="G137" s="19" t="s">
        <v>745</v>
      </c>
      <c r="H137" s="19" t="s">
        <v>569</v>
      </c>
      <c r="I137" s="12" t="s">
        <v>21</v>
      </c>
      <c r="J137" s="17" t="s">
        <v>12</v>
      </c>
      <c r="K137" s="12" t="s">
        <v>746</v>
      </c>
      <c r="L137" s="19" t="s">
        <v>217</v>
      </c>
      <c r="M137" s="19" t="s">
        <v>1334</v>
      </c>
      <c r="N137" s="19" t="s">
        <v>759</v>
      </c>
      <c r="O137" s="12" t="s">
        <v>560</v>
      </c>
      <c r="P137" s="79" t="s">
        <v>218</v>
      </c>
      <c r="Q137" s="17" t="s">
        <v>219</v>
      </c>
      <c r="R137" s="79" t="s">
        <v>1466</v>
      </c>
      <c r="S137" s="135" t="s">
        <v>12</v>
      </c>
      <c r="T137" s="136"/>
    </row>
    <row r="138" spans="1:20" ht="52.5" customHeight="1" x14ac:dyDescent="0.2">
      <c r="A138" s="39">
        <v>1</v>
      </c>
      <c r="B138" s="20">
        <v>3</v>
      </c>
      <c r="C138" s="16">
        <v>3.2</v>
      </c>
      <c r="D138" s="40" t="s">
        <v>209</v>
      </c>
      <c r="E138" s="39" t="s">
        <v>8</v>
      </c>
      <c r="F138" s="7" t="s">
        <v>10</v>
      </c>
      <c r="G138" s="19" t="s">
        <v>745</v>
      </c>
      <c r="H138" s="19" t="s">
        <v>569</v>
      </c>
      <c r="I138" s="12" t="s">
        <v>21</v>
      </c>
      <c r="J138" s="17" t="s">
        <v>12</v>
      </c>
      <c r="K138" s="12" t="s">
        <v>746</v>
      </c>
      <c r="L138" s="19" t="s">
        <v>217</v>
      </c>
      <c r="M138" s="19" t="s">
        <v>1334</v>
      </c>
      <c r="N138" s="19" t="s">
        <v>759</v>
      </c>
      <c r="O138" s="12" t="s">
        <v>560</v>
      </c>
      <c r="P138" s="79" t="s">
        <v>220</v>
      </c>
      <c r="Q138" s="17" t="s">
        <v>221</v>
      </c>
      <c r="R138" s="79" t="s">
        <v>1466</v>
      </c>
      <c r="S138" s="137"/>
      <c r="T138" s="138"/>
    </row>
    <row r="139" spans="1:20" ht="41.25" customHeight="1" x14ac:dyDescent="0.2">
      <c r="A139" s="39">
        <v>1</v>
      </c>
      <c r="B139" s="20">
        <v>3</v>
      </c>
      <c r="C139" s="16">
        <v>3.2</v>
      </c>
      <c r="D139" s="40" t="s">
        <v>209</v>
      </c>
      <c r="E139" s="39" t="s">
        <v>8</v>
      </c>
      <c r="F139" s="7" t="s">
        <v>10</v>
      </c>
      <c r="G139" s="19" t="s">
        <v>856</v>
      </c>
      <c r="H139" s="19" t="s">
        <v>405</v>
      </c>
      <c r="I139" s="12" t="s">
        <v>9</v>
      </c>
      <c r="J139" s="17" t="s">
        <v>12</v>
      </c>
      <c r="K139" s="12" t="s">
        <v>747</v>
      </c>
      <c r="L139" s="17" t="s">
        <v>458</v>
      </c>
      <c r="M139" s="19" t="s">
        <v>1333</v>
      </c>
      <c r="N139" s="19" t="s">
        <v>760</v>
      </c>
      <c r="O139" s="12" t="s">
        <v>612</v>
      </c>
      <c r="P139" s="79" t="s">
        <v>1290</v>
      </c>
      <c r="Q139" s="17" t="s">
        <v>1291</v>
      </c>
      <c r="R139" s="79" t="s">
        <v>613</v>
      </c>
      <c r="S139" s="135" t="s">
        <v>12</v>
      </c>
      <c r="T139" s="136"/>
    </row>
    <row r="140" spans="1:20" ht="41.25" customHeight="1" x14ac:dyDescent="0.2">
      <c r="A140" s="39">
        <v>1</v>
      </c>
      <c r="B140" s="20">
        <v>3</v>
      </c>
      <c r="C140" s="16">
        <v>3.2</v>
      </c>
      <c r="D140" s="40" t="s">
        <v>209</v>
      </c>
      <c r="E140" s="39" t="s">
        <v>8</v>
      </c>
      <c r="F140" s="7" t="s">
        <v>1030</v>
      </c>
      <c r="G140" s="17" t="s">
        <v>603</v>
      </c>
      <c r="H140" s="19" t="s">
        <v>405</v>
      </c>
      <c r="I140" s="12" t="s">
        <v>9</v>
      </c>
      <c r="J140" s="17" t="s">
        <v>12</v>
      </c>
      <c r="K140" s="12" t="s">
        <v>747</v>
      </c>
      <c r="L140" s="17" t="s">
        <v>458</v>
      </c>
      <c r="M140" s="19" t="s">
        <v>1333</v>
      </c>
      <c r="N140" s="19" t="s">
        <v>760</v>
      </c>
      <c r="O140" s="12" t="s">
        <v>612</v>
      </c>
      <c r="P140" s="79" t="s">
        <v>114</v>
      </c>
      <c r="Q140" s="17" t="s">
        <v>115</v>
      </c>
      <c r="R140" s="79" t="s">
        <v>616</v>
      </c>
      <c r="S140" s="137"/>
      <c r="T140" s="138"/>
    </row>
    <row r="141" spans="1:20" ht="49.5" customHeight="1" x14ac:dyDescent="0.2">
      <c r="A141" s="39">
        <v>1</v>
      </c>
      <c r="B141" s="20">
        <v>3</v>
      </c>
      <c r="C141" s="16">
        <v>3.2</v>
      </c>
      <c r="D141" s="40" t="s">
        <v>209</v>
      </c>
      <c r="E141" s="39" t="s">
        <v>1471</v>
      </c>
      <c r="F141" s="7" t="s">
        <v>55</v>
      </c>
      <c r="G141" s="19" t="s">
        <v>611</v>
      </c>
      <c r="H141" s="19" t="s">
        <v>569</v>
      </c>
      <c r="I141" s="12" t="s">
        <v>21</v>
      </c>
      <c r="J141" s="17" t="s">
        <v>12</v>
      </c>
      <c r="K141" s="12" t="s">
        <v>233</v>
      </c>
      <c r="L141" s="19" t="s">
        <v>230</v>
      </c>
      <c r="M141" s="19" t="s">
        <v>1332</v>
      </c>
      <c r="N141" s="19" t="s">
        <v>761</v>
      </c>
      <c r="O141" s="12" t="s">
        <v>1452</v>
      </c>
      <c r="P141" s="79" t="s">
        <v>231</v>
      </c>
      <c r="Q141" s="17" t="s">
        <v>232</v>
      </c>
      <c r="R141" s="79" t="s">
        <v>613</v>
      </c>
      <c r="S141" s="135" t="s">
        <v>12</v>
      </c>
      <c r="T141" s="136"/>
    </row>
    <row r="142" spans="1:20" ht="49.5" customHeight="1" x14ac:dyDescent="0.2">
      <c r="A142" s="39">
        <v>1</v>
      </c>
      <c r="B142" s="20">
        <v>3</v>
      </c>
      <c r="C142" s="16">
        <v>3.2</v>
      </c>
      <c r="D142" s="40" t="s">
        <v>209</v>
      </c>
      <c r="E142" s="39" t="s">
        <v>1471</v>
      </c>
      <c r="F142" s="7" t="s">
        <v>10</v>
      </c>
      <c r="G142" s="19" t="s">
        <v>856</v>
      </c>
      <c r="H142" s="19" t="s">
        <v>569</v>
      </c>
      <c r="I142" s="12" t="s">
        <v>21</v>
      </c>
      <c r="J142" s="17" t="s">
        <v>12</v>
      </c>
      <c r="K142" s="12" t="s">
        <v>233</v>
      </c>
      <c r="L142" s="19" t="s">
        <v>230</v>
      </c>
      <c r="M142" s="19" t="s">
        <v>1332</v>
      </c>
      <c r="N142" s="19" t="s">
        <v>761</v>
      </c>
      <c r="O142" s="12" t="s">
        <v>1452</v>
      </c>
      <c r="P142" s="79" t="s">
        <v>1290</v>
      </c>
      <c r="Q142" s="17" t="s">
        <v>1291</v>
      </c>
      <c r="R142" s="79" t="s">
        <v>613</v>
      </c>
      <c r="S142" s="137"/>
      <c r="T142" s="138"/>
    </row>
    <row r="143" spans="1:20" ht="36" x14ac:dyDescent="0.2">
      <c r="A143" s="39">
        <v>1</v>
      </c>
      <c r="B143" s="39">
        <v>3</v>
      </c>
      <c r="C143" s="16">
        <v>3.2</v>
      </c>
      <c r="D143" s="40" t="s">
        <v>287</v>
      </c>
      <c r="E143" s="39" t="s">
        <v>8</v>
      </c>
      <c r="F143" s="7" t="s">
        <v>55</v>
      </c>
      <c r="G143" s="19" t="s">
        <v>611</v>
      </c>
      <c r="H143" s="19" t="s">
        <v>405</v>
      </c>
      <c r="I143" s="12" t="s">
        <v>165</v>
      </c>
      <c r="J143" s="17" t="s">
        <v>16</v>
      </c>
      <c r="K143" s="12" t="s">
        <v>748</v>
      </c>
      <c r="L143" s="19" t="s">
        <v>299</v>
      </c>
      <c r="M143" s="19" t="s">
        <v>1331</v>
      </c>
      <c r="N143" s="19" t="s">
        <v>762</v>
      </c>
      <c r="O143" s="12" t="s">
        <v>560</v>
      </c>
      <c r="P143" s="79" t="s">
        <v>300</v>
      </c>
      <c r="Q143" s="17" t="s">
        <v>301</v>
      </c>
      <c r="R143" s="39" t="s">
        <v>613</v>
      </c>
      <c r="S143" s="93">
        <v>5438783.1900000004</v>
      </c>
      <c r="T143" s="181">
        <f>S143/S144</f>
        <v>3.9543933684249013E-3</v>
      </c>
    </row>
    <row r="144" spans="1:20" ht="36" x14ac:dyDescent="0.2">
      <c r="A144" s="39">
        <v>1</v>
      </c>
      <c r="B144" s="39">
        <v>3</v>
      </c>
      <c r="C144" s="16">
        <v>3.2</v>
      </c>
      <c r="D144" s="40" t="s">
        <v>287</v>
      </c>
      <c r="E144" s="39" t="s">
        <v>8</v>
      </c>
      <c r="F144" s="7" t="s">
        <v>55</v>
      </c>
      <c r="G144" s="19" t="s">
        <v>611</v>
      </c>
      <c r="H144" s="19" t="s">
        <v>405</v>
      </c>
      <c r="I144" s="12" t="s">
        <v>165</v>
      </c>
      <c r="J144" s="17" t="s">
        <v>16</v>
      </c>
      <c r="K144" s="12" t="s">
        <v>748</v>
      </c>
      <c r="L144" s="19" t="s">
        <v>299</v>
      </c>
      <c r="M144" s="19" t="s">
        <v>1331</v>
      </c>
      <c r="N144" s="19" t="s">
        <v>762</v>
      </c>
      <c r="O144" s="12" t="s">
        <v>560</v>
      </c>
      <c r="P144" s="79" t="s">
        <v>1625</v>
      </c>
      <c r="Q144" s="17" t="s">
        <v>1624</v>
      </c>
      <c r="R144" s="39" t="s">
        <v>613</v>
      </c>
      <c r="S144" s="93">
        <v>1375377379.8599999</v>
      </c>
      <c r="T144" s="181"/>
    </row>
    <row r="145" spans="1:22" ht="54" customHeight="1" x14ac:dyDescent="0.2">
      <c r="A145" s="39">
        <v>1</v>
      </c>
      <c r="B145" s="39">
        <v>3</v>
      </c>
      <c r="C145" s="16">
        <v>3.2</v>
      </c>
      <c r="D145" s="40" t="s">
        <v>287</v>
      </c>
      <c r="E145" s="39" t="s">
        <v>222</v>
      </c>
      <c r="F145" s="7" t="s">
        <v>55</v>
      </c>
      <c r="G145" s="19" t="s">
        <v>611</v>
      </c>
      <c r="H145" s="19" t="s">
        <v>569</v>
      </c>
      <c r="I145" s="12" t="s">
        <v>165</v>
      </c>
      <c r="J145" s="17" t="s">
        <v>12</v>
      </c>
      <c r="K145" s="12" t="s">
        <v>559</v>
      </c>
      <c r="L145" s="19" t="s">
        <v>1486</v>
      </c>
      <c r="M145" s="19" t="s">
        <v>1492</v>
      </c>
      <c r="N145" s="19" t="s">
        <v>1491</v>
      </c>
      <c r="O145" s="12" t="s">
        <v>560</v>
      </c>
      <c r="P145" s="79" t="s">
        <v>1489</v>
      </c>
      <c r="Q145" s="17" t="s">
        <v>1487</v>
      </c>
      <c r="R145" s="39" t="s">
        <v>613</v>
      </c>
      <c r="S145" s="135" t="s">
        <v>12</v>
      </c>
      <c r="T145" s="136"/>
    </row>
    <row r="146" spans="1:22" ht="54" customHeight="1" x14ac:dyDescent="0.2">
      <c r="A146" s="39">
        <v>1</v>
      </c>
      <c r="B146" s="39">
        <v>3</v>
      </c>
      <c r="C146" s="16">
        <v>3.2</v>
      </c>
      <c r="D146" s="40" t="s">
        <v>287</v>
      </c>
      <c r="E146" s="39" t="s">
        <v>222</v>
      </c>
      <c r="F146" s="7" t="s">
        <v>55</v>
      </c>
      <c r="G146" s="19" t="s">
        <v>611</v>
      </c>
      <c r="H146" s="19" t="s">
        <v>569</v>
      </c>
      <c r="I146" s="12" t="s">
        <v>165</v>
      </c>
      <c r="J146" s="17" t="s">
        <v>12</v>
      </c>
      <c r="K146" s="12" t="s">
        <v>559</v>
      </c>
      <c r="L146" s="19" t="s">
        <v>1486</v>
      </c>
      <c r="M146" s="19" t="s">
        <v>1492</v>
      </c>
      <c r="N146" s="19" t="s">
        <v>1491</v>
      </c>
      <c r="O146" s="12" t="s">
        <v>560</v>
      </c>
      <c r="P146" s="79" t="s">
        <v>1490</v>
      </c>
      <c r="Q146" s="17" t="s">
        <v>1488</v>
      </c>
      <c r="R146" s="39" t="s">
        <v>613</v>
      </c>
      <c r="S146" s="137"/>
      <c r="T146" s="138"/>
    </row>
    <row r="147" spans="1:22" ht="54" customHeight="1" x14ac:dyDescent="0.2">
      <c r="A147" s="39">
        <v>1</v>
      </c>
      <c r="B147" s="39">
        <v>3</v>
      </c>
      <c r="C147" s="16">
        <v>3.2</v>
      </c>
      <c r="D147" s="40" t="s">
        <v>287</v>
      </c>
      <c r="E147" s="39" t="s">
        <v>8</v>
      </c>
      <c r="F147" s="7" t="s">
        <v>55</v>
      </c>
      <c r="G147" s="19" t="s">
        <v>611</v>
      </c>
      <c r="H147" s="19" t="s">
        <v>405</v>
      </c>
      <c r="I147" s="12" t="s">
        <v>21</v>
      </c>
      <c r="J147" s="17" t="s">
        <v>12</v>
      </c>
      <c r="K147" s="12" t="s">
        <v>559</v>
      </c>
      <c r="L147" s="19" t="s">
        <v>382</v>
      </c>
      <c r="M147" s="19" t="s">
        <v>1330</v>
      </c>
      <c r="N147" s="19" t="s">
        <v>763</v>
      </c>
      <c r="O147" s="12" t="s">
        <v>560</v>
      </c>
      <c r="P147" s="79" t="s">
        <v>383</v>
      </c>
      <c r="Q147" s="17" t="s">
        <v>390</v>
      </c>
      <c r="R147" s="79" t="s">
        <v>613</v>
      </c>
      <c r="S147" s="139" t="s">
        <v>12</v>
      </c>
      <c r="T147" s="140"/>
    </row>
    <row r="148" spans="1:22" ht="57" customHeight="1" x14ac:dyDescent="0.2">
      <c r="A148" s="39">
        <v>1</v>
      </c>
      <c r="B148" s="39">
        <v>3</v>
      </c>
      <c r="C148" s="16">
        <v>3.2</v>
      </c>
      <c r="D148" s="40" t="s">
        <v>287</v>
      </c>
      <c r="E148" s="39" t="s">
        <v>8</v>
      </c>
      <c r="F148" s="7" t="s">
        <v>55</v>
      </c>
      <c r="G148" s="19" t="s">
        <v>611</v>
      </c>
      <c r="H148" s="19" t="s">
        <v>405</v>
      </c>
      <c r="I148" s="12" t="s">
        <v>21</v>
      </c>
      <c r="J148" s="17" t="s">
        <v>12</v>
      </c>
      <c r="K148" s="12" t="s">
        <v>559</v>
      </c>
      <c r="L148" s="19" t="s">
        <v>382</v>
      </c>
      <c r="M148" s="19" t="s">
        <v>1330</v>
      </c>
      <c r="N148" s="19" t="s">
        <v>763</v>
      </c>
      <c r="O148" s="12" t="s">
        <v>560</v>
      </c>
      <c r="P148" s="79" t="s">
        <v>384</v>
      </c>
      <c r="Q148" s="17" t="s">
        <v>389</v>
      </c>
      <c r="R148" s="79" t="s">
        <v>613</v>
      </c>
      <c r="S148" s="157"/>
      <c r="T148" s="158"/>
      <c r="U148" s="81"/>
    </row>
    <row r="149" spans="1:22" ht="51" customHeight="1" x14ac:dyDescent="0.2">
      <c r="A149" s="39">
        <v>1</v>
      </c>
      <c r="B149" s="39">
        <v>3</v>
      </c>
      <c r="C149" s="16">
        <v>3.2</v>
      </c>
      <c r="D149" s="40" t="s">
        <v>287</v>
      </c>
      <c r="E149" s="39" t="s">
        <v>8</v>
      </c>
      <c r="F149" s="7" t="s">
        <v>55</v>
      </c>
      <c r="G149" s="19" t="s">
        <v>611</v>
      </c>
      <c r="H149" s="19" t="s">
        <v>405</v>
      </c>
      <c r="I149" s="12" t="s">
        <v>21</v>
      </c>
      <c r="J149" s="17" t="s">
        <v>12</v>
      </c>
      <c r="K149" s="12" t="s">
        <v>559</v>
      </c>
      <c r="L149" s="19" t="s">
        <v>382</v>
      </c>
      <c r="M149" s="19" t="s">
        <v>1330</v>
      </c>
      <c r="N149" s="19" t="s">
        <v>763</v>
      </c>
      <c r="O149" s="12" t="s">
        <v>560</v>
      </c>
      <c r="P149" s="79" t="s">
        <v>385</v>
      </c>
      <c r="Q149" s="17" t="s">
        <v>388</v>
      </c>
      <c r="R149" s="79" t="s">
        <v>613</v>
      </c>
      <c r="S149" s="157"/>
      <c r="T149" s="158"/>
      <c r="U149" s="81"/>
      <c r="V149" s="82"/>
    </row>
    <row r="150" spans="1:22" ht="53.25" customHeight="1" x14ac:dyDescent="0.2">
      <c r="A150" s="39">
        <v>1</v>
      </c>
      <c r="B150" s="39">
        <v>3</v>
      </c>
      <c r="C150" s="16">
        <v>3.2</v>
      </c>
      <c r="D150" s="40" t="s">
        <v>287</v>
      </c>
      <c r="E150" s="39" t="s">
        <v>8</v>
      </c>
      <c r="F150" s="7" t="s">
        <v>55</v>
      </c>
      <c r="G150" s="19" t="s">
        <v>611</v>
      </c>
      <c r="H150" s="19" t="s">
        <v>405</v>
      </c>
      <c r="I150" s="12" t="s">
        <v>21</v>
      </c>
      <c r="J150" s="17" t="s">
        <v>12</v>
      </c>
      <c r="K150" s="12" t="s">
        <v>559</v>
      </c>
      <c r="L150" s="17" t="s">
        <v>382</v>
      </c>
      <c r="M150" s="19" t="s">
        <v>1330</v>
      </c>
      <c r="N150" s="19" t="s">
        <v>763</v>
      </c>
      <c r="O150" s="12" t="s">
        <v>560</v>
      </c>
      <c r="P150" s="79" t="s">
        <v>386</v>
      </c>
      <c r="Q150" s="17" t="s">
        <v>387</v>
      </c>
      <c r="R150" s="79" t="s">
        <v>613</v>
      </c>
      <c r="S150" s="141"/>
      <c r="T150" s="142"/>
    </row>
    <row r="151" spans="1:22" ht="50.25" customHeight="1" x14ac:dyDescent="0.2">
      <c r="A151" s="39">
        <v>1</v>
      </c>
      <c r="B151" s="20">
        <v>3</v>
      </c>
      <c r="C151" s="16">
        <v>3.2</v>
      </c>
      <c r="D151" s="40" t="s">
        <v>209</v>
      </c>
      <c r="E151" s="39" t="s">
        <v>8</v>
      </c>
      <c r="F151" s="7" t="s">
        <v>10</v>
      </c>
      <c r="G151" s="19" t="s">
        <v>752</v>
      </c>
      <c r="H151" s="19" t="s">
        <v>405</v>
      </c>
      <c r="I151" s="12" t="s">
        <v>21</v>
      </c>
      <c r="J151" s="17" t="s">
        <v>16</v>
      </c>
      <c r="K151" s="12" t="s">
        <v>764</v>
      </c>
      <c r="L151" s="19" t="s">
        <v>224</v>
      </c>
      <c r="M151" s="19" t="s">
        <v>1329</v>
      </c>
      <c r="N151" s="19" t="s">
        <v>765</v>
      </c>
      <c r="O151" s="12" t="s">
        <v>756</v>
      </c>
      <c r="P151" s="79" t="s">
        <v>225</v>
      </c>
      <c r="Q151" s="17" t="s">
        <v>422</v>
      </c>
      <c r="R151" s="79" t="s">
        <v>613</v>
      </c>
      <c r="S151" s="93">
        <v>790444627.54999995</v>
      </c>
      <c r="T151" s="199">
        <f>(S151+S152)/S153</f>
        <v>1.1662436825277542</v>
      </c>
    </row>
    <row r="152" spans="1:22" ht="45" customHeight="1" x14ac:dyDescent="0.2">
      <c r="A152" s="39">
        <v>1</v>
      </c>
      <c r="B152" s="20">
        <v>3</v>
      </c>
      <c r="C152" s="16">
        <v>3.2</v>
      </c>
      <c r="D152" s="40" t="s">
        <v>209</v>
      </c>
      <c r="E152" s="39" t="s">
        <v>8</v>
      </c>
      <c r="F152" s="7" t="s">
        <v>10</v>
      </c>
      <c r="G152" s="19" t="s">
        <v>752</v>
      </c>
      <c r="H152" s="19" t="s">
        <v>405</v>
      </c>
      <c r="I152" s="12" t="s">
        <v>21</v>
      </c>
      <c r="J152" s="17" t="s">
        <v>16</v>
      </c>
      <c r="K152" s="12" t="s">
        <v>749</v>
      </c>
      <c r="L152" s="19" t="s">
        <v>224</v>
      </c>
      <c r="M152" s="19" t="s">
        <v>1329</v>
      </c>
      <c r="N152" s="19" t="s">
        <v>765</v>
      </c>
      <c r="O152" s="12" t="s">
        <v>756</v>
      </c>
      <c r="P152" s="79" t="s">
        <v>226</v>
      </c>
      <c r="Q152" s="17" t="s">
        <v>227</v>
      </c>
      <c r="R152" s="39" t="s">
        <v>613</v>
      </c>
      <c r="S152" s="93">
        <v>679445671.75</v>
      </c>
      <c r="T152" s="222"/>
    </row>
    <row r="153" spans="1:22" ht="45" customHeight="1" x14ac:dyDescent="0.2">
      <c r="A153" s="39">
        <v>1</v>
      </c>
      <c r="B153" s="39">
        <v>3</v>
      </c>
      <c r="C153" s="16">
        <v>3.2</v>
      </c>
      <c r="D153" s="40" t="s">
        <v>209</v>
      </c>
      <c r="E153" s="39" t="s">
        <v>8</v>
      </c>
      <c r="F153" s="7" t="s">
        <v>55</v>
      </c>
      <c r="G153" s="19" t="s">
        <v>611</v>
      </c>
      <c r="H153" s="19" t="s">
        <v>405</v>
      </c>
      <c r="I153" s="12" t="s">
        <v>21</v>
      </c>
      <c r="J153" s="17" t="s">
        <v>16</v>
      </c>
      <c r="K153" s="12" t="s">
        <v>749</v>
      </c>
      <c r="L153" s="17" t="s">
        <v>224</v>
      </c>
      <c r="M153" s="19" t="s">
        <v>1329</v>
      </c>
      <c r="N153" s="19" t="s">
        <v>765</v>
      </c>
      <c r="O153" s="12" t="s">
        <v>756</v>
      </c>
      <c r="P153" s="79" t="s">
        <v>228</v>
      </c>
      <c r="Q153" s="17" t="s">
        <v>229</v>
      </c>
      <c r="R153" s="39" t="s">
        <v>613</v>
      </c>
      <c r="S153" s="93">
        <v>1260362925.28</v>
      </c>
      <c r="T153" s="200"/>
    </row>
    <row r="154" spans="1:22" ht="52.5" customHeight="1" x14ac:dyDescent="0.2">
      <c r="A154" s="39">
        <v>1</v>
      </c>
      <c r="B154" s="39">
        <v>3</v>
      </c>
      <c r="C154" s="16">
        <v>3.2</v>
      </c>
      <c r="D154" s="40" t="s">
        <v>209</v>
      </c>
      <c r="E154" s="39" t="s">
        <v>8</v>
      </c>
      <c r="F154" s="7" t="s">
        <v>55</v>
      </c>
      <c r="G154" s="19" t="s">
        <v>611</v>
      </c>
      <c r="H154" s="19" t="s">
        <v>405</v>
      </c>
      <c r="I154" s="12" t="s">
        <v>21</v>
      </c>
      <c r="J154" s="17" t="s">
        <v>12</v>
      </c>
      <c r="K154" s="12" t="s">
        <v>750</v>
      </c>
      <c r="L154" s="17" t="s">
        <v>365</v>
      </c>
      <c r="M154" s="19" t="s">
        <v>1328</v>
      </c>
      <c r="N154" s="19" t="s">
        <v>766</v>
      </c>
      <c r="O154" s="12" t="s">
        <v>612</v>
      </c>
      <c r="P154" s="79" t="s">
        <v>366</v>
      </c>
      <c r="Q154" s="17" t="s">
        <v>367</v>
      </c>
      <c r="R154" s="39" t="s">
        <v>613</v>
      </c>
      <c r="S154" s="159" t="s">
        <v>12</v>
      </c>
      <c r="T154" s="160"/>
    </row>
    <row r="155" spans="1:22" ht="52.5" customHeight="1" x14ac:dyDescent="0.2">
      <c r="A155" s="39">
        <v>1</v>
      </c>
      <c r="B155" s="39">
        <v>3</v>
      </c>
      <c r="C155" s="16">
        <v>3.2</v>
      </c>
      <c r="D155" s="40" t="s">
        <v>209</v>
      </c>
      <c r="E155" s="39" t="s">
        <v>8</v>
      </c>
      <c r="F155" s="7" t="s">
        <v>55</v>
      </c>
      <c r="G155" s="19" t="s">
        <v>611</v>
      </c>
      <c r="H155" s="19" t="s">
        <v>405</v>
      </c>
      <c r="I155" s="12" t="s">
        <v>21</v>
      </c>
      <c r="J155" s="17" t="s">
        <v>12</v>
      </c>
      <c r="K155" s="12" t="s">
        <v>750</v>
      </c>
      <c r="L155" s="19" t="s">
        <v>365</v>
      </c>
      <c r="M155" s="19" t="s">
        <v>1328</v>
      </c>
      <c r="N155" s="19" t="s">
        <v>766</v>
      </c>
      <c r="O155" s="12" t="s">
        <v>751</v>
      </c>
      <c r="P155" s="79" t="s">
        <v>222</v>
      </c>
      <c r="Q155" s="17" t="s">
        <v>223</v>
      </c>
      <c r="R155" s="39" t="s">
        <v>613</v>
      </c>
      <c r="S155" s="161"/>
      <c r="T155" s="162"/>
    </row>
    <row r="156" spans="1:22" ht="53.25" customHeight="1" x14ac:dyDescent="0.2">
      <c r="A156" s="39">
        <v>1</v>
      </c>
      <c r="B156" s="39">
        <v>3</v>
      </c>
      <c r="C156" s="16">
        <v>3.2</v>
      </c>
      <c r="D156" s="40" t="s">
        <v>287</v>
      </c>
      <c r="E156" s="39" t="s">
        <v>8</v>
      </c>
      <c r="F156" s="7" t="s">
        <v>55</v>
      </c>
      <c r="G156" s="19" t="s">
        <v>611</v>
      </c>
      <c r="H156" s="19" t="s">
        <v>405</v>
      </c>
      <c r="I156" s="12" t="s">
        <v>9</v>
      </c>
      <c r="J156" s="17" t="s">
        <v>12</v>
      </c>
      <c r="K156" s="12" t="s">
        <v>559</v>
      </c>
      <c r="L156" s="17" t="s">
        <v>391</v>
      </c>
      <c r="M156" s="19" t="s">
        <v>1454</v>
      </c>
      <c r="N156" s="19" t="s">
        <v>767</v>
      </c>
      <c r="O156" s="12" t="s">
        <v>612</v>
      </c>
      <c r="P156" s="79" t="s">
        <v>392</v>
      </c>
      <c r="Q156" s="17" t="s">
        <v>394</v>
      </c>
      <c r="R156" s="39" t="s">
        <v>613</v>
      </c>
      <c r="S156" s="139" t="s">
        <v>12</v>
      </c>
      <c r="T156" s="140"/>
    </row>
    <row r="157" spans="1:22" ht="60" customHeight="1" x14ac:dyDescent="0.2">
      <c r="A157" s="39">
        <v>1</v>
      </c>
      <c r="B157" s="39">
        <v>3</v>
      </c>
      <c r="C157" s="16">
        <v>3.2</v>
      </c>
      <c r="D157" s="40" t="s">
        <v>287</v>
      </c>
      <c r="E157" s="39" t="s">
        <v>8</v>
      </c>
      <c r="F157" s="7" t="s">
        <v>55</v>
      </c>
      <c r="G157" s="19" t="s">
        <v>611</v>
      </c>
      <c r="H157" s="19" t="s">
        <v>405</v>
      </c>
      <c r="I157" s="12" t="s">
        <v>9</v>
      </c>
      <c r="J157" s="17" t="s">
        <v>12</v>
      </c>
      <c r="K157" s="12" t="s">
        <v>559</v>
      </c>
      <c r="L157" s="19" t="s">
        <v>391</v>
      </c>
      <c r="M157" s="19" t="s">
        <v>1327</v>
      </c>
      <c r="N157" s="19" t="s">
        <v>767</v>
      </c>
      <c r="O157" s="12" t="s">
        <v>612</v>
      </c>
      <c r="P157" s="79" t="s">
        <v>393</v>
      </c>
      <c r="Q157" s="17" t="s">
        <v>395</v>
      </c>
      <c r="R157" s="39" t="s">
        <v>613</v>
      </c>
      <c r="S157" s="157"/>
      <c r="T157" s="158"/>
    </row>
    <row r="158" spans="1:22" ht="55.5" customHeight="1" x14ac:dyDescent="0.2">
      <c r="A158" s="39">
        <v>1</v>
      </c>
      <c r="B158" s="39">
        <v>3</v>
      </c>
      <c r="C158" s="16">
        <v>3.2</v>
      </c>
      <c r="D158" s="40" t="s">
        <v>287</v>
      </c>
      <c r="E158" s="39" t="s">
        <v>8</v>
      </c>
      <c r="F158" s="7" t="s">
        <v>1030</v>
      </c>
      <c r="G158" s="17" t="s">
        <v>603</v>
      </c>
      <c r="H158" s="19" t="s">
        <v>405</v>
      </c>
      <c r="I158" s="12" t="s">
        <v>9</v>
      </c>
      <c r="J158" s="17" t="s">
        <v>12</v>
      </c>
      <c r="K158" s="12" t="s">
        <v>559</v>
      </c>
      <c r="L158" s="19" t="s">
        <v>391</v>
      </c>
      <c r="M158" s="19" t="s">
        <v>1327</v>
      </c>
      <c r="N158" s="19" t="s">
        <v>767</v>
      </c>
      <c r="O158" s="12" t="s">
        <v>612</v>
      </c>
      <c r="P158" s="79" t="s">
        <v>114</v>
      </c>
      <c r="Q158" s="17" t="s">
        <v>115</v>
      </c>
      <c r="R158" s="39" t="s">
        <v>616</v>
      </c>
      <c r="S158" s="141"/>
      <c r="T158" s="142"/>
    </row>
    <row r="159" spans="1:22" ht="44.25" customHeight="1" x14ac:dyDescent="0.2">
      <c r="A159" s="39">
        <v>1</v>
      </c>
      <c r="B159" s="20">
        <v>3</v>
      </c>
      <c r="C159" s="16">
        <v>3.2</v>
      </c>
      <c r="D159" s="40" t="s">
        <v>305</v>
      </c>
      <c r="E159" s="39" t="s">
        <v>8</v>
      </c>
      <c r="F159" s="7" t="s">
        <v>10</v>
      </c>
      <c r="G159" s="19" t="s">
        <v>752</v>
      </c>
      <c r="H159" s="19" t="s">
        <v>405</v>
      </c>
      <c r="I159" s="12" t="s">
        <v>9</v>
      </c>
      <c r="J159" s="17" t="s">
        <v>12</v>
      </c>
      <c r="K159" s="12" t="s">
        <v>467</v>
      </c>
      <c r="L159" s="19" t="s">
        <v>320</v>
      </c>
      <c r="M159" s="19" t="s">
        <v>1322</v>
      </c>
      <c r="N159" s="19" t="s">
        <v>770</v>
      </c>
      <c r="O159" s="12" t="s">
        <v>560</v>
      </c>
      <c r="P159" s="79" t="s">
        <v>768</v>
      </c>
      <c r="Q159" s="17" t="s">
        <v>769</v>
      </c>
      <c r="R159" s="79" t="s">
        <v>613</v>
      </c>
      <c r="S159" s="139" t="s">
        <v>12</v>
      </c>
      <c r="T159" s="140"/>
    </row>
    <row r="160" spans="1:22" ht="44.25" customHeight="1" x14ac:dyDescent="0.2">
      <c r="A160" s="39">
        <v>1</v>
      </c>
      <c r="B160" s="20">
        <v>3</v>
      </c>
      <c r="C160" s="16">
        <v>3.2</v>
      </c>
      <c r="D160" s="40" t="s">
        <v>305</v>
      </c>
      <c r="E160" s="39" t="s">
        <v>8</v>
      </c>
      <c r="F160" s="7" t="s">
        <v>10</v>
      </c>
      <c r="G160" s="19" t="s">
        <v>752</v>
      </c>
      <c r="H160" s="19" t="s">
        <v>405</v>
      </c>
      <c r="I160" s="12" t="s">
        <v>9</v>
      </c>
      <c r="J160" s="17" t="s">
        <v>12</v>
      </c>
      <c r="K160" s="12" t="s">
        <v>467</v>
      </c>
      <c r="L160" s="19" t="s">
        <v>320</v>
      </c>
      <c r="M160" s="19" t="s">
        <v>1322</v>
      </c>
      <c r="N160" s="19" t="s">
        <v>770</v>
      </c>
      <c r="O160" s="12" t="s">
        <v>560</v>
      </c>
      <c r="P160" s="79" t="s">
        <v>1290</v>
      </c>
      <c r="Q160" s="17" t="s">
        <v>1291</v>
      </c>
      <c r="R160" s="39" t="s">
        <v>613</v>
      </c>
      <c r="S160" s="141"/>
      <c r="T160" s="142"/>
    </row>
    <row r="161" spans="1:20" ht="43.5" customHeight="1" x14ac:dyDescent="0.2">
      <c r="A161" s="39">
        <v>1</v>
      </c>
      <c r="B161" s="20">
        <v>3</v>
      </c>
      <c r="C161" s="16">
        <v>3.2</v>
      </c>
      <c r="D161" s="40" t="s">
        <v>209</v>
      </c>
      <c r="E161" s="16" t="s">
        <v>1471</v>
      </c>
      <c r="F161" s="7" t="s">
        <v>10</v>
      </c>
      <c r="G161" s="19" t="s">
        <v>1456</v>
      </c>
      <c r="H161" s="19" t="s">
        <v>569</v>
      </c>
      <c r="I161" s="12" t="s">
        <v>21</v>
      </c>
      <c r="J161" s="17" t="s">
        <v>12</v>
      </c>
      <c r="K161" s="12" t="s">
        <v>753</v>
      </c>
      <c r="L161" s="19" t="s">
        <v>212</v>
      </c>
      <c r="M161" s="19" t="s">
        <v>1326</v>
      </c>
      <c r="N161" s="19" t="s">
        <v>771</v>
      </c>
      <c r="O161" s="12" t="s">
        <v>560</v>
      </c>
      <c r="P161" s="79" t="s">
        <v>213</v>
      </c>
      <c r="Q161" s="17" t="s">
        <v>214</v>
      </c>
      <c r="R161" s="39" t="s">
        <v>613</v>
      </c>
      <c r="S161" s="139" t="s">
        <v>12</v>
      </c>
      <c r="T161" s="140"/>
    </row>
    <row r="162" spans="1:20" ht="43.5" customHeight="1" x14ac:dyDescent="0.2">
      <c r="A162" s="39">
        <v>1</v>
      </c>
      <c r="B162" s="20">
        <v>3</v>
      </c>
      <c r="C162" s="16">
        <v>3.2</v>
      </c>
      <c r="D162" s="40" t="s">
        <v>209</v>
      </c>
      <c r="E162" s="39" t="s">
        <v>1471</v>
      </c>
      <c r="F162" s="7" t="s">
        <v>10</v>
      </c>
      <c r="G162" s="19" t="s">
        <v>901</v>
      </c>
      <c r="H162" s="19" t="s">
        <v>569</v>
      </c>
      <c r="I162" s="12" t="s">
        <v>21</v>
      </c>
      <c r="J162" s="17" t="s">
        <v>12</v>
      </c>
      <c r="K162" s="12" t="s">
        <v>755</v>
      </c>
      <c r="L162" s="19" t="s">
        <v>212</v>
      </c>
      <c r="M162" s="19" t="s">
        <v>1326</v>
      </c>
      <c r="N162" s="19" t="s">
        <v>771</v>
      </c>
      <c r="O162" s="12" t="s">
        <v>21</v>
      </c>
      <c r="P162" s="79" t="s">
        <v>215</v>
      </c>
      <c r="Q162" s="17" t="s">
        <v>216</v>
      </c>
      <c r="R162" s="39" t="s">
        <v>613</v>
      </c>
      <c r="S162" s="141"/>
      <c r="T162" s="142"/>
    </row>
    <row r="163" spans="1:20" ht="49.5" customHeight="1" x14ac:dyDescent="0.2">
      <c r="A163" s="39">
        <v>1</v>
      </c>
      <c r="B163" s="20">
        <v>3</v>
      </c>
      <c r="C163" s="16">
        <v>3.2</v>
      </c>
      <c r="D163" s="40" t="s">
        <v>209</v>
      </c>
      <c r="E163" s="16" t="s">
        <v>8</v>
      </c>
      <c r="F163" s="7" t="s">
        <v>10</v>
      </c>
      <c r="G163" s="19" t="s">
        <v>752</v>
      </c>
      <c r="H163" s="19" t="s">
        <v>405</v>
      </c>
      <c r="I163" s="12" t="s">
        <v>9</v>
      </c>
      <c r="J163" s="17" t="s">
        <v>12</v>
      </c>
      <c r="K163" s="12" t="s">
        <v>754</v>
      </c>
      <c r="L163" s="19" t="s">
        <v>459</v>
      </c>
      <c r="M163" s="19" t="s">
        <v>1325</v>
      </c>
      <c r="N163" s="19" t="s">
        <v>772</v>
      </c>
      <c r="O163" s="12" t="s">
        <v>612</v>
      </c>
      <c r="P163" s="79" t="s">
        <v>210</v>
      </c>
      <c r="Q163" s="17" t="s">
        <v>211</v>
      </c>
      <c r="R163" s="39" t="s">
        <v>613</v>
      </c>
      <c r="S163" s="139" t="s">
        <v>12</v>
      </c>
      <c r="T163" s="140"/>
    </row>
    <row r="164" spans="1:20" ht="49.5" customHeight="1" x14ac:dyDescent="0.2">
      <c r="A164" s="39">
        <v>1</v>
      </c>
      <c r="B164" s="20">
        <v>3</v>
      </c>
      <c r="C164" s="16">
        <v>3.2</v>
      </c>
      <c r="D164" s="40" t="s">
        <v>209</v>
      </c>
      <c r="E164" s="16" t="s">
        <v>8</v>
      </c>
      <c r="F164" s="7" t="s">
        <v>1030</v>
      </c>
      <c r="G164" s="17" t="s">
        <v>603</v>
      </c>
      <c r="H164" s="19" t="s">
        <v>405</v>
      </c>
      <c r="I164" s="12" t="s">
        <v>9</v>
      </c>
      <c r="J164" s="17" t="s">
        <v>12</v>
      </c>
      <c r="K164" s="12" t="s">
        <v>754</v>
      </c>
      <c r="L164" s="19" t="s">
        <v>459</v>
      </c>
      <c r="M164" s="19" t="s">
        <v>1325</v>
      </c>
      <c r="N164" s="19" t="s">
        <v>772</v>
      </c>
      <c r="O164" s="12" t="s">
        <v>612</v>
      </c>
      <c r="P164" s="79" t="s">
        <v>114</v>
      </c>
      <c r="Q164" s="17" t="s">
        <v>115</v>
      </c>
      <c r="R164" s="37" t="s">
        <v>616</v>
      </c>
      <c r="S164" s="141"/>
      <c r="T164" s="142"/>
    </row>
    <row r="165" spans="1:20" ht="69.75" customHeight="1" x14ac:dyDescent="0.2">
      <c r="A165" s="39">
        <v>1</v>
      </c>
      <c r="B165" s="39">
        <v>3</v>
      </c>
      <c r="C165" s="16">
        <v>3.2</v>
      </c>
      <c r="D165" s="40" t="s">
        <v>209</v>
      </c>
      <c r="E165" s="39" t="s">
        <v>8</v>
      </c>
      <c r="F165" s="7" t="s">
        <v>55</v>
      </c>
      <c r="G165" s="19" t="s">
        <v>611</v>
      </c>
      <c r="H165" s="19" t="s">
        <v>405</v>
      </c>
      <c r="I165" s="12" t="s">
        <v>165</v>
      </c>
      <c r="J165" s="17" t="s">
        <v>12</v>
      </c>
      <c r="K165" s="12" t="s">
        <v>757</v>
      </c>
      <c r="L165" s="17" t="s">
        <v>238</v>
      </c>
      <c r="M165" s="19" t="s">
        <v>1324</v>
      </c>
      <c r="N165" s="19" t="s">
        <v>773</v>
      </c>
      <c r="O165" s="12" t="s">
        <v>560</v>
      </c>
      <c r="P165" s="79" t="s">
        <v>239</v>
      </c>
      <c r="Q165" s="17" t="s">
        <v>240</v>
      </c>
      <c r="R165" s="79" t="s">
        <v>613</v>
      </c>
      <c r="S165" s="139" t="s">
        <v>12</v>
      </c>
      <c r="T165" s="140"/>
    </row>
    <row r="166" spans="1:20" ht="63" customHeight="1" x14ac:dyDescent="0.2">
      <c r="A166" s="39">
        <v>1</v>
      </c>
      <c r="B166" s="39">
        <v>3</v>
      </c>
      <c r="C166" s="16">
        <v>3.2</v>
      </c>
      <c r="D166" s="40" t="s">
        <v>209</v>
      </c>
      <c r="E166" s="39" t="s">
        <v>8</v>
      </c>
      <c r="F166" s="7" t="s">
        <v>55</v>
      </c>
      <c r="G166" s="19" t="s">
        <v>611</v>
      </c>
      <c r="H166" s="19" t="s">
        <v>405</v>
      </c>
      <c r="I166" s="12" t="s">
        <v>165</v>
      </c>
      <c r="J166" s="17" t="s">
        <v>12</v>
      </c>
      <c r="K166" s="12" t="s">
        <v>757</v>
      </c>
      <c r="L166" s="17" t="s">
        <v>238</v>
      </c>
      <c r="M166" s="19" t="s">
        <v>1324</v>
      </c>
      <c r="N166" s="19" t="s">
        <v>773</v>
      </c>
      <c r="O166" s="12" t="s">
        <v>560</v>
      </c>
      <c r="P166" s="79" t="s">
        <v>210</v>
      </c>
      <c r="Q166" s="17" t="s">
        <v>211</v>
      </c>
      <c r="R166" s="79" t="s">
        <v>613</v>
      </c>
      <c r="S166" s="141"/>
      <c r="T166" s="142"/>
    </row>
    <row r="167" spans="1:20" ht="40.5" customHeight="1" x14ac:dyDescent="0.2">
      <c r="A167" s="39">
        <v>1</v>
      </c>
      <c r="B167" s="39">
        <v>3</v>
      </c>
      <c r="C167" s="16">
        <v>3.4</v>
      </c>
      <c r="D167" s="40" t="s">
        <v>305</v>
      </c>
      <c r="E167" s="16" t="s">
        <v>8</v>
      </c>
      <c r="F167" s="7" t="s">
        <v>10</v>
      </c>
      <c r="G167" s="17" t="s">
        <v>774</v>
      </c>
      <c r="H167" s="19" t="s">
        <v>405</v>
      </c>
      <c r="I167" s="12" t="s">
        <v>9</v>
      </c>
      <c r="J167" s="17" t="s">
        <v>12</v>
      </c>
      <c r="K167" s="79" t="s">
        <v>775</v>
      </c>
      <c r="L167" s="17" t="s">
        <v>317</v>
      </c>
      <c r="M167" s="17" t="s">
        <v>1455</v>
      </c>
      <c r="N167" s="17" t="s">
        <v>790</v>
      </c>
      <c r="O167" s="79" t="s">
        <v>560</v>
      </c>
      <c r="P167" s="79" t="s">
        <v>318</v>
      </c>
      <c r="Q167" s="17" t="s">
        <v>319</v>
      </c>
      <c r="R167" s="79" t="s">
        <v>613</v>
      </c>
      <c r="S167" s="139" t="s">
        <v>12</v>
      </c>
      <c r="T167" s="140"/>
    </row>
    <row r="168" spans="1:20" ht="40.5" customHeight="1" x14ac:dyDescent="0.2">
      <c r="A168" s="39">
        <v>1</v>
      </c>
      <c r="B168" s="39">
        <v>3</v>
      </c>
      <c r="C168" s="16">
        <v>3.4</v>
      </c>
      <c r="D168" s="40" t="s">
        <v>305</v>
      </c>
      <c r="E168" s="16" t="s">
        <v>8</v>
      </c>
      <c r="F168" s="7" t="s">
        <v>10</v>
      </c>
      <c r="G168" s="19" t="s">
        <v>774</v>
      </c>
      <c r="H168" s="19" t="s">
        <v>405</v>
      </c>
      <c r="I168" s="12" t="s">
        <v>9</v>
      </c>
      <c r="J168" s="17" t="s">
        <v>12</v>
      </c>
      <c r="K168" s="79" t="s">
        <v>775</v>
      </c>
      <c r="L168" s="19" t="s">
        <v>317</v>
      </c>
      <c r="M168" s="19" t="s">
        <v>1323</v>
      </c>
      <c r="N168" s="17" t="s">
        <v>790</v>
      </c>
      <c r="O168" s="12" t="s">
        <v>560</v>
      </c>
      <c r="P168" s="79" t="s">
        <v>768</v>
      </c>
      <c r="Q168" s="17" t="s">
        <v>769</v>
      </c>
      <c r="R168" s="79" t="s">
        <v>613</v>
      </c>
      <c r="S168" s="141"/>
      <c r="T168" s="142"/>
    </row>
    <row r="169" spans="1:20" ht="39" customHeight="1" x14ac:dyDescent="0.2">
      <c r="A169" s="39">
        <v>1</v>
      </c>
      <c r="B169" s="39">
        <v>3</v>
      </c>
      <c r="C169" s="16">
        <v>3.4</v>
      </c>
      <c r="D169" s="40" t="s">
        <v>305</v>
      </c>
      <c r="E169" s="16" t="s">
        <v>8</v>
      </c>
      <c r="F169" s="7" t="s">
        <v>10</v>
      </c>
      <c r="G169" s="19" t="s">
        <v>774</v>
      </c>
      <c r="H169" s="19" t="s">
        <v>405</v>
      </c>
      <c r="I169" s="12" t="s">
        <v>9</v>
      </c>
      <c r="J169" s="17" t="s">
        <v>16</v>
      </c>
      <c r="K169" s="12" t="s">
        <v>778</v>
      </c>
      <c r="L169" s="19" t="s">
        <v>466</v>
      </c>
      <c r="M169" s="19" t="s">
        <v>1322</v>
      </c>
      <c r="N169" s="19" t="s">
        <v>791</v>
      </c>
      <c r="O169" s="12" t="s">
        <v>612</v>
      </c>
      <c r="P169" s="79" t="s">
        <v>315</v>
      </c>
      <c r="Q169" s="17" t="s">
        <v>316</v>
      </c>
      <c r="R169" s="37" t="s">
        <v>613</v>
      </c>
      <c r="S169" s="93">
        <v>668990988.75999999</v>
      </c>
      <c r="T169" s="185">
        <f>S169/S170</f>
        <v>101747.67889885932</v>
      </c>
    </row>
    <row r="170" spans="1:20" ht="39" customHeight="1" x14ac:dyDescent="0.2">
      <c r="A170" s="39">
        <v>1</v>
      </c>
      <c r="B170" s="39">
        <v>3</v>
      </c>
      <c r="C170" s="16">
        <v>3.4</v>
      </c>
      <c r="D170" s="40" t="s">
        <v>305</v>
      </c>
      <c r="E170" s="16" t="s">
        <v>8</v>
      </c>
      <c r="F170" s="7" t="s">
        <v>10</v>
      </c>
      <c r="G170" s="19" t="s">
        <v>774</v>
      </c>
      <c r="H170" s="19" t="s">
        <v>405</v>
      </c>
      <c r="I170" s="12" t="s">
        <v>9</v>
      </c>
      <c r="J170" s="17" t="s">
        <v>16</v>
      </c>
      <c r="K170" s="12" t="s">
        <v>778</v>
      </c>
      <c r="L170" s="19" t="s">
        <v>466</v>
      </c>
      <c r="M170" s="19" t="s">
        <v>1322</v>
      </c>
      <c r="N170" s="19" t="s">
        <v>791</v>
      </c>
      <c r="O170" s="12" t="s">
        <v>612</v>
      </c>
      <c r="P170" s="12" t="s">
        <v>118</v>
      </c>
      <c r="Q170" s="17" t="s">
        <v>789</v>
      </c>
      <c r="R170" s="39" t="s">
        <v>777</v>
      </c>
      <c r="S170" s="96">
        <v>6575</v>
      </c>
      <c r="T170" s="186"/>
    </row>
    <row r="171" spans="1:20" ht="43.5" customHeight="1" x14ac:dyDescent="0.2">
      <c r="A171" s="39">
        <v>1</v>
      </c>
      <c r="B171" s="39">
        <v>3</v>
      </c>
      <c r="C171" s="16">
        <v>3.1</v>
      </c>
      <c r="D171" s="40" t="s">
        <v>305</v>
      </c>
      <c r="E171" s="39" t="s">
        <v>1471</v>
      </c>
      <c r="F171" s="7" t="s">
        <v>10</v>
      </c>
      <c r="G171" s="17" t="s">
        <v>774</v>
      </c>
      <c r="H171" s="19" t="s">
        <v>405</v>
      </c>
      <c r="I171" s="12" t="s">
        <v>21</v>
      </c>
      <c r="J171" s="17" t="s">
        <v>12</v>
      </c>
      <c r="K171" s="38" t="s">
        <v>779</v>
      </c>
      <c r="L171" s="17" t="s">
        <v>401</v>
      </c>
      <c r="M171" s="17" t="s">
        <v>1321</v>
      </c>
      <c r="N171" s="17" t="s">
        <v>1294</v>
      </c>
      <c r="O171" s="79" t="s">
        <v>560</v>
      </c>
      <c r="P171" s="79" t="s">
        <v>402</v>
      </c>
      <c r="Q171" s="17" t="s">
        <v>404</v>
      </c>
      <c r="R171" s="79" t="s">
        <v>781</v>
      </c>
      <c r="S171" s="139" t="s">
        <v>12</v>
      </c>
      <c r="T171" s="140"/>
    </row>
    <row r="172" spans="1:20" ht="43.5" customHeight="1" x14ac:dyDescent="0.2">
      <c r="A172" s="39">
        <v>1</v>
      </c>
      <c r="B172" s="39">
        <v>3</v>
      </c>
      <c r="C172" s="16">
        <v>3.1</v>
      </c>
      <c r="D172" s="40" t="s">
        <v>305</v>
      </c>
      <c r="E172" s="39" t="s">
        <v>1471</v>
      </c>
      <c r="F172" s="7" t="s">
        <v>10</v>
      </c>
      <c r="G172" s="107" t="s">
        <v>774</v>
      </c>
      <c r="H172" s="19" t="s">
        <v>405</v>
      </c>
      <c r="I172" s="12" t="s">
        <v>21</v>
      </c>
      <c r="J172" s="17" t="s">
        <v>12</v>
      </c>
      <c r="K172" s="79" t="s">
        <v>779</v>
      </c>
      <c r="L172" s="17" t="s">
        <v>401</v>
      </c>
      <c r="M172" s="17" t="s">
        <v>1321</v>
      </c>
      <c r="N172" s="17" t="s">
        <v>1294</v>
      </c>
      <c r="O172" s="79" t="s">
        <v>560</v>
      </c>
      <c r="P172" s="79" t="s">
        <v>403</v>
      </c>
      <c r="Q172" s="17" t="s">
        <v>780</v>
      </c>
      <c r="R172" s="79" t="s">
        <v>781</v>
      </c>
      <c r="S172" s="141"/>
      <c r="T172" s="142"/>
    </row>
    <row r="173" spans="1:20" ht="44.25" customHeight="1" x14ac:dyDescent="0.2">
      <c r="A173" s="39">
        <v>1</v>
      </c>
      <c r="B173" s="39">
        <v>3</v>
      </c>
      <c r="C173" s="16">
        <v>3.1</v>
      </c>
      <c r="D173" s="40" t="s">
        <v>305</v>
      </c>
      <c r="E173" s="39" t="s">
        <v>8</v>
      </c>
      <c r="F173" s="7" t="s">
        <v>33</v>
      </c>
      <c r="G173" s="17" t="s">
        <v>565</v>
      </c>
      <c r="H173" s="19" t="s">
        <v>405</v>
      </c>
      <c r="I173" s="12" t="s">
        <v>21</v>
      </c>
      <c r="J173" s="17" t="s">
        <v>12</v>
      </c>
      <c r="K173" s="79" t="s">
        <v>782</v>
      </c>
      <c r="L173" s="17" t="s">
        <v>397</v>
      </c>
      <c r="M173" s="17" t="s">
        <v>1320</v>
      </c>
      <c r="N173" s="17" t="s">
        <v>792</v>
      </c>
      <c r="O173" s="79" t="s">
        <v>560</v>
      </c>
      <c r="P173" s="79" t="s">
        <v>398</v>
      </c>
      <c r="Q173" s="17" t="s">
        <v>784</v>
      </c>
      <c r="R173" s="79" t="s">
        <v>783</v>
      </c>
      <c r="S173" s="139" t="s">
        <v>12</v>
      </c>
      <c r="T173" s="140"/>
    </row>
    <row r="174" spans="1:20" ht="44.25" customHeight="1" x14ac:dyDescent="0.2">
      <c r="A174" s="39">
        <v>1</v>
      </c>
      <c r="B174" s="39">
        <v>3</v>
      </c>
      <c r="C174" s="16">
        <v>3.1</v>
      </c>
      <c r="D174" s="40" t="s">
        <v>305</v>
      </c>
      <c r="E174" s="39" t="s">
        <v>8</v>
      </c>
      <c r="F174" s="7" t="s">
        <v>33</v>
      </c>
      <c r="G174" s="17" t="s">
        <v>565</v>
      </c>
      <c r="H174" s="19" t="s">
        <v>405</v>
      </c>
      <c r="I174" s="12" t="s">
        <v>21</v>
      </c>
      <c r="J174" s="17" t="s">
        <v>12</v>
      </c>
      <c r="K174" s="79" t="s">
        <v>782</v>
      </c>
      <c r="L174" s="17" t="s">
        <v>397</v>
      </c>
      <c r="M174" s="17" t="s">
        <v>1320</v>
      </c>
      <c r="N174" s="17" t="s">
        <v>792</v>
      </c>
      <c r="O174" s="79" t="s">
        <v>560</v>
      </c>
      <c r="P174" s="79" t="s">
        <v>399</v>
      </c>
      <c r="Q174" s="17" t="s">
        <v>400</v>
      </c>
      <c r="R174" s="79" t="s">
        <v>783</v>
      </c>
      <c r="S174" s="141"/>
      <c r="T174" s="142"/>
    </row>
    <row r="175" spans="1:20" ht="46.5" customHeight="1" x14ac:dyDescent="0.2">
      <c r="A175" s="39">
        <v>1</v>
      </c>
      <c r="B175" s="39">
        <v>3</v>
      </c>
      <c r="C175" s="16">
        <v>3.1</v>
      </c>
      <c r="D175" s="40" t="s">
        <v>305</v>
      </c>
      <c r="E175" s="39" t="s">
        <v>8</v>
      </c>
      <c r="F175" s="7" t="s">
        <v>10</v>
      </c>
      <c r="G175" s="17" t="s">
        <v>774</v>
      </c>
      <c r="H175" s="53" t="s">
        <v>405</v>
      </c>
      <c r="I175" s="48" t="s">
        <v>9</v>
      </c>
      <c r="J175" s="53" t="s">
        <v>16</v>
      </c>
      <c r="K175" s="48" t="s">
        <v>463</v>
      </c>
      <c r="L175" s="53" t="s">
        <v>306</v>
      </c>
      <c r="M175" s="53" t="s">
        <v>1319</v>
      </c>
      <c r="N175" s="53" t="s">
        <v>796</v>
      </c>
      <c r="O175" s="48" t="s">
        <v>788</v>
      </c>
      <c r="P175" s="12" t="s">
        <v>118</v>
      </c>
      <c r="Q175" s="17" t="s">
        <v>789</v>
      </c>
      <c r="R175" s="79" t="s">
        <v>777</v>
      </c>
      <c r="S175" s="95">
        <v>6575</v>
      </c>
      <c r="T175" s="169">
        <f>S175/S176</f>
        <v>7.5788488449027485</v>
      </c>
    </row>
    <row r="176" spans="1:20" ht="46.5" customHeight="1" x14ac:dyDescent="0.2">
      <c r="A176" s="39">
        <v>1</v>
      </c>
      <c r="B176" s="39">
        <v>3</v>
      </c>
      <c r="C176" s="16">
        <v>3.1</v>
      </c>
      <c r="D176" s="40" t="s">
        <v>305</v>
      </c>
      <c r="E176" s="39" t="s">
        <v>8</v>
      </c>
      <c r="F176" s="7" t="s">
        <v>1030</v>
      </c>
      <c r="G176" s="17" t="s">
        <v>603</v>
      </c>
      <c r="H176" s="53" t="s">
        <v>405</v>
      </c>
      <c r="I176" s="48" t="s">
        <v>9</v>
      </c>
      <c r="J176" s="53" t="s">
        <v>16</v>
      </c>
      <c r="K176" s="48" t="s">
        <v>463</v>
      </c>
      <c r="L176" s="53" t="s">
        <v>306</v>
      </c>
      <c r="M176" s="53" t="s">
        <v>1319</v>
      </c>
      <c r="N176" s="53" t="s">
        <v>1295</v>
      </c>
      <c r="O176" s="48" t="s">
        <v>788</v>
      </c>
      <c r="P176" s="79" t="s">
        <v>114</v>
      </c>
      <c r="Q176" s="17" t="s">
        <v>115</v>
      </c>
      <c r="R176" s="79" t="s">
        <v>616</v>
      </c>
      <c r="S176" s="91">
        <f>867546/1000</f>
        <v>867.54600000000005</v>
      </c>
      <c r="T176" s="169"/>
    </row>
    <row r="177" spans="1:20" ht="57" customHeight="1" x14ac:dyDescent="0.2">
      <c r="A177" s="39">
        <v>1</v>
      </c>
      <c r="B177" s="39">
        <v>4</v>
      </c>
      <c r="C177" s="39">
        <v>4.0999999999999996</v>
      </c>
      <c r="D177" s="40" t="s">
        <v>421</v>
      </c>
      <c r="E177" s="39" t="s">
        <v>222</v>
      </c>
      <c r="F177" s="7" t="s">
        <v>101</v>
      </c>
      <c r="G177" s="17" t="s">
        <v>732</v>
      </c>
      <c r="H177" s="17" t="s">
        <v>569</v>
      </c>
      <c r="I177" s="79" t="s">
        <v>21</v>
      </c>
      <c r="J177" s="17" t="s">
        <v>16</v>
      </c>
      <c r="K177" s="79" t="s">
        <v>559</v>
      </c>
      <c r="L177" s="17" t="s">
        <v>1502</v>
      </c>
      <c r="M177" s="17" t="s">
        <v>1503</v>
      </c>
      <c r="N177" s="17" t="s">
        <v>1504</v>
      </c>
      <c r="O177" s="79" t="s">
        <v>560</v>
      </c>
      <c r="P177" s="79" t="s">
        <v>1505</v>
      </c>
      <c r="Q177" s="17" t="s">
        <v>1508</v>
      </c>
      <c r="R177" s="79" t="s">
        <v>875</v>
      </c>
      <c r="S177" s="99">
        <v>123352.91</v>
      </c>
      <c r="T177" s="170">
        <f>S177/S178</f>
        <v>1</v>
      </c>
    </row>
    <row r="178" spans="1:20" ht="57" customHeight="1" x14ac:dyDescent="0.2">
      <c r="A178" s="39">
        <v>1</v>
      </c>
      <c r="B178" s="39">
        <v>4</v>
      </c>
      <c r="C178" s="39">
        <v>4.0999999999999996</v>
      </c>
      <c r="D178" s="40" t="s">
        <v>421</v>
      </c>
      <c r="E178" s="39" t="s">
        <v>222</v>
      </c>
      <c r="F178" s="7" t="s">
        <v>101</v>
      </c>
      <c r="G178" s="17" t="s">
        <v>732</v>
      </c>
      <c r="H178" s="17" t="s">
        <v>569</v>
      </c>
      <c r="I178" s="79" t="s">
        <v>21</v>
      </c>
      <c r="J178" s="17" t="s">
        <v>16</v>
      </c>
      <c r="K178" s="79" t="s">
        <v>559</v>
      </c>
      <c r="L178" s="17" t="s">
        <v>1502</v>
      </c>
      <c r="M178" s="17" t="s">
        <v>1503</v>
      </c>
      <c r="N178" s="17" t="s">
        <v>1504</v>
      </c>
      <c r="O178" s="79" t="s">
        <v>560</v>
      </c>
      <c r="P178" s="79" t="s">
        <v>1506</v>
      </c>
      <c r="Q178" s="17" t="s">
        <v>1507</v>
      </c>
      <c r="R178" s="79" t="s">
        <v>875</v>
      </c>
      <c r="S178" s="99">
        <v>123352.91</v>
      </c>
      <c r="T178" s="171"/>
    </row>
    <row r="179" spans="1:20" ht="51" customHeight="1" x14ac:dyDescent="0.2">
      <c r="A179" s="39">
        <v>1</v>
      </c>
      <c r="B179" s="39">
        <v>4</v>
      </c>
      <c r="C179" s="39">
        <v>4.0999999999999996</v>
      </c>
      <c r="D179" s="40" t="s">
        <v>421</v>
      </c>
      <c r="E179" s="39" t="s">
        <v>40</v>
      </c>
      <c r="F179" s="7" t="s">
        <v>55</v>
      </c>
      <c r="G179" s="17" t="s">
        <v>603</v>
      </c>
      <c r="H179" s="17" t="s">
        <v>405</v>
      </c>
      <c r="I179" s="12" t="s">
        <v>21</v>
      </c>
      <c r="J179" s="17" t="s">
        <v>16</v>
      </c>
      <c r="K179" s="79" t="s">
        <v>135</v>
      </c>
      <c r="L179" s="17" t="s">
        <v>127</v>
      </c>
      <c r="M179" s="17" t="s">
        <v>1434</v>
      </c>
      <c r="N179" s="7" t="s">
        <v>844</v>
      </c>
      <c r="O179" s="7" t="s">
        <v>560</v>
      </c>
      <c r="P179" s="79" t="s">
        <v>130</v>
      </c>
      <c r="Q179" s="17" t="s">
        <v>131</v>
      </c>
      <c r="R179" s="79" t="s">
        <v>801</v>
      </c>
      <c r="S179" s="94">
        <v>23200</v>
      </c>
      <c r="T179" s="170">
        <f>S179/S180</f>
        <v>0.71554143663448788</v>
      </c>
    </row>
    <row r="180" spans="1:20" ht="51" customHeight="1" x14ac:dyDescent="0.2">
      <c r="A180" s="39">
        <v>1</v>
      </c>
      <c r="B180" s="39">
        <v>4</v>
      </c>
      <c r="C180" s="39">
        <v>4.0999999999999996</v>
      </c>
      <c r="D180" s="40" t="s">
        <v>421</v>
      </c>
      <c r="E180" s="39" t="s">
        <v>40</v>
      </c>
      <c r="F180" s="7" t="s">
        <v>55</v>
      </c>
      <c r="G180" s="17" t="s">
        <v>603</v>
      </c>
      <c r="H180" s="17" t="s">
        <v>405</v>
      </c>
      <c r="I180" s="12" t="s">
        <v>21</v>
      </c>
      <c r="J180" s="17" t="s">
        <v>16</v>
      </c>
      <c r="K180" s="79" t="s">
        <v>135</v>
      </c>
      <c r="L180" s="17" t="s">
        <v>127</v>
      </c>
      <c r="M180" s="17" t="s">
        <v>1434</v>
      </c>
      <c r="N180" s="7" t="s">
        <v>844</v>
      </c>
      <c r="O180" s="7" t="s">
        <v>560</v>
      </c>
      <c r="P180" s="79" t="s">
        <v>132</v>
      </c>
      <c r="Q180" s="17" t="s">
        <v>133</v>
      </c>
      <c r="R180" s="79" t="s">
        <v>801</v>
      </c>
      <c r="S180" s="100">
        <v>32423</v>
      </c>
      <c r="T180" s="171"/>
    </row>
    <row r="181" spans="1:20" ht="45" customHeight="1" x14ac:dyDescent="0.2">
      <c r="A181" s="39">
        <v>1</v>
      </c>
      <c r="B181" s="39">
        <v>4</v>
      </c>
      <c r="C181" s="39">
        <v>4.0999999999999996</v>
      </c>
      <c r="D181" s="40" t="s">
        <v>421</v>
      </c>
      <c r="E181" s="39" t="s">
        <v>222</v>
      </c>
      <c r="F181" s="7" t="s">
        <v>55</v>
      </c>
      <c r="G181" s="17" t="s">
        <v>603</v>
      </c>
      <c r="H181" s="17" t="s">
        <v>405</v>
      </c>
      <c r="I181" s="12" t="s">
        <v>21</v>
      </c>
      <c r="J181" s="17" t="s">
        <v>12</v>
      </c>
      <c r="K181" s="79" t="s">
        <v>134</v>
      </c>
      <c r="L181" s="17" t="s">
        <v>1296</v>
      </c>
      <c r="M181" s="17" t="s">
        <v>1435</v>
      </c>
      <c r="N181" s="7" t="s">
        <v>845</v>
      </c>
      <c r="O181" s="7" t="s">
        <v>560</v>
      </c>
      <c r="P181" s="79" t="s">
        <v>128</v>
      </c>
      <c r="Q181" s="17" t="s">
        <v>129</v>
      </c>
      <c r="R181" s="79" t="s">
        <v>801</v>
      </c>
      <c r="S181" s="139" t="s">
        <v>12</v>
      </c>
      <c r="T181" s="140"/>
    </row>
    <row r="182" spans="1:20" ht="48.75" customHeight="1" x14ac:dyDescent="0.2">
      <c r="A182" s="39">
        <v>1</v>
      </c>
      <c r="B182" s="39">
        <v>4</v>
      </c>
      <c r="C182" s="39">
        <v>4.0999999999999996</v>
      </c>
      <c r="D182" s="40" t="s">
        <v>421</v>
      </c>
      <c r="E182" s="39" t="s">
        <v>222</v>
      </c>
      <c r="F182" s="7" t="s">
        <v>55</v>
      </c>
      <c r="G182" s="17" t="s">
        <v>603</v>
      </c>
      <c r="H182" s="17" t="s">
        <v>405</v>
      </c>
      <c r="I182" s="12" t="s">
        <v>21</v>
      </c>
      <c r="J182" s="17" t="s">
        <v>12</v>
      </c>
      <c r="K182" s="79" t="s">
        <v>134</v>
      </c>
      <c r="L182" s="17" t="s">
        <v>1296</v>
      </c>
      <c r="M182" s="17" t="s">
        <v>1435</v>
      </c>
      <c r="N182" s="7" t="s">
        <v>845</v>
      </c>
      <c r="O182" s="7" t="s">
        <v>560</v>
      </c>
      <c r="P182" s="79" t="s">
        <v>99</v>
      </c>
      <c r="Q182" s="17" t="s">
        <v>100</v>
      </c>
      <c r="R182" s="79" t="s">
        <v>801</v>
      </c>
      <c r="S182" s="141"/>
      <c r="T182" s="142"/>
    </row>
    <row r="183" spans="1:20" s="61" customFormat="1" ht="36.75" customHeight="1" x14ac:dyDescent="0.25">
      <c r="A183" s="39">
        <v>1</v>
      </c>
      <c r="B183" s="39">
        <v>4</v>
      </c>
      <c r="C183" s="39">
        <v>4.3</v>
      </c>
      <c r="D183" s="40" t="s">
        <v>407</v>
      </c>
      <c r="E183" s="39" t="s">
        <v>222</v>
      </c>
      <c r="F183" s="7" t="s">
        <v>635</v>
      </c>
      <c r="G183" s="17" t="s">
        <v>873</v>
      </c>
      <c r="H183" s="67" t="s">
        <v>405</v>
      </c>
      <c r="I183" s="79" t="s">
        <v>21</v>
      </c>
      <c r="J183" s="17" t="s">
        <v>16</v>
      </c>
      <c r="K183" s="79" t="s">
        <v>816</v>
      </c>
      <c r="L183" s="17" t="s">
        <v>522</v>
      </c>
      <c r="M183" s="7" t="s">
        <v>1436</v>
      </c>
      <c r="N183" s="7" t="s">
        <v>1251</v>
      </c>
      <c r="O183" s="79" t="s">
        <v>560</v>
      </c>
      <c r="P183" s="79" t="s">
        <v>417</v>
      </c>
      <c r="Q183" s="17" t="s">
        <v>418</v>
      </c>
      <c r="R183" s="79" t="s">
        <v>872</v>
      </c>
      <c r="S183" s="94">
        <v>48</v>
      </c>
      <c r="T183" s="172">
        <f>S183/S184</f>
        <v>1</v>
      </c>
    </row>
    <row r="184" spans="1:20" s="61" customFormat="1" ht="36.75" customHeight="1" x14ac:dyDescent="0.25">
      <c r="A184" s="39">
        <v>1</v>
      </c>
      <c r="B184" s="39">
        <v>4</v>
      </c>
      <c r="C184" s="39">
        <v>4.3</v>
      </c>
      <c r="D184" s="40" t="s">
        <v>407</v>
      </c>
      <c r="E184" s="39" t="s">
        <v>222</v>
      </c>
      <c r="F184" s="7" t="s">
        <v>635</v>
      </c>
      <c r="G184" s="17" t="s">
        <v>873</v>
      </c>
      <c r="H184" s="67" t="s">
        <v>405</v>
      </c>
      <c r="I184" s="79" t="s">
        <v>21</v>
      </c>
      <c r="J184" s="17" t="s">
        <v>16</v>
      </c>
      <c r="K184" s="79" t="s">
        <v>816</v>
      </c>
      <c r="L184" s="17" t="s">
        <v>522</v>
      </c>
      <c r="M184" s="7" t="s">
        <v>1436</v>
      </c>
      <c r="N184" s="7" t="s">
        <v>1251</v>
      </c>
      <c r="O184" s="79" t="s">
        <v>560</v>
      </c>
      <c r="P184" s="79" t="s">
        <v>419</v>
      </c>
      <c r="Q184" s="17" t="s">
        <v>420</v>
      </c>
      <c r="R184" s="79" t="s">
        <v>872</v>
      </c>
      <c r="S184" s="94">
        <v>48</v>
      </c>
      <c r="T184" s="172"/>
    </row>
    <row r="185" spans="1:20" s="61" customFormat="1" ht="43.5" customHeight="1" x14ac:dyDescent="0.25">
      <c r="A185" s="39">
        <v>1</v>
      </c>
      <c r="B185" s="39">
        <v>4</v>
      </c>
      <c r="C185" s="39">
        <v>4.3</v>
      </c>
      <c r="D185" s="40" t="s">
        <v>407</v>
      </c>
      <c r="E185" s="39" t="s">
        <v>222</v>
      </c>
      <c r="F185" s="7" t="s">
        <v>10</v>
      </c>
      <c r="G185" s="17" t="s">
        <v>1493</v>
      </c>
      <c r="H185" s="67" t="s">
        <v>569</v>
      </c>
      <c r="I185" s="79" t="s">
        <v>21</v>
      </c>
      <c r="J185" s="17" t="s">
        <v>1465</v>
      </c>
      <c r="K185" s="79" t="s">
        <v>816</v>
      </c>
      <c r="L185" s="17" t="s">
        <v>1494</v>
      </c>
      <c r="M185" s="7" t="s">
        <v>1495</v>
      </c>
      <c r="N185" s="7" t="s">
        <v>1496</v>
      </c>
      <c r="O185" s="79" t="s">
        <v>560</v>
      </c>
      <c r="P185" s="79" t="s">
        <v>1497</v>
      </c>
      <c r="Q185" s="17" t="s">
        <v>1499</v>
      </c>
      <c r="R185" s="79" t="s">
        <v>1501</v>
      </c>
      <c r="S185" s="94" t="s">
        <v>1623</v>
      </c>
      <c r="T185" s="172" t="s">
        <v>1623</v>
      </c>
    </row>
    <row r="186" spans="1:20" s="61" customFormat="1" ht="49.5" customHeight="1" x14ac:dyDescent="0.25">
      <c r="A186" s="39">
        <v>1</v>
      </c>
      <c r="B186" s="39">
        <v>4</v>
      </c>
      <c r="C186" s="39">
        <v>4.3</v>
      </c>
      <c r="D186" s="40" t="s">
        <v>407</v>
      </c>
      <c r="E186" s="39" t="s">
        <v>222</v>
      </c>
      <c r="F186" s="7" t="s">
        <v>10</v>
      </c>
      <c r="G186" s="17" t="s">
        <v>1493</v>
      </c>
      <c r="H186" s="67" t="s">
        <v>569</v>
      </c>
      <c r="I186" s="79" t="s">
        <v>21</v>
      </c>
      <c r="J186" s="17" t="s">
        <v>1465</v>
      </c>
      <c r="K186" s="79" t="s">
        <v>816</v>
      </c>
      <c r="L186" s="17" t="s">
        <v>1494</v>
      </c>
      <c r="M186" s="7" t="s">
        <v>1495</v>
      </c>
      <c r="N186" s="7" t="s">
        <v>1496</v>
      </c>
      <c r="O186" s="79" t="s">
        <v>560</v>
      </c>
      <c r="P186" s="79" t="s">
        <v>1498</v>
      </c>
      <c r="Q186" s="17" t="s">
        <v>1500</v>
      </c>
      <c r="R186" s="79" t="s">
        <v>1501</v>
      </c>
      <c r="S186" s="94" t="s">
        <v>1623</v>
      </c>
      <c r="T186" s="172"/>
    </row>
    <row r="187" spans="1:20" ht="163.5" customHeight="1" x14ac:dyDescent="0.2">
      <c r="A187" s="39">
        <v>1</v>
      </c>
      <c r="B187" s="39">
        <v>5</v>
      </c>
      <c r="C187" s="39">
        <v>5.0999999999999996</v>
      </c>
      <c r="D187" s="40" t="s">
        <v>802</v>
      </c>
      <c r="E187" s="39" t="s">
        <v>1471</v>
      </c>
      <c r="F187" s="7" t="s">
        <v>101</v>
      </c>
      <c r="G187" s="17" t="s">
        <v>731</v>
      </c>
      <c r="H187" s="17" t="s">
        <v>405</v>
      </c>
      <c r="I187" s="79" t="s">
        <v>57</v>
      </c>
      <c r="J187" s="17" t="s">
        <v>16</v>
      </c>
      <c r="K187" s="79" t="s">
        <v>803</v>
      </c>
      <c r="L187" s="17" t="s">
        <v>138</v>
      </c>
      <c r="M187" s="17" t="s">
        <v>1304</v>
      </c>
      <c r="N187" s="7" t="s">
        <v>804</v>
      </c>
      <c r="O187" s="79" t="s">
        <v>805</v>
      </c>
      <c r="P187" s="79" t="s">
        <v>1252</v>
      </c>
      <c r="Q187" s="117" t="s">
        <v>806</v>
      </c>
      <c r="R187" s="79" t="s">
        <v>843</v>
      </c>
      <c r="S187" s="91">
        <v>1</v>
      </c>
      <c r="T187" s="191">
        <v>10</v>
      </c>
    </row>
    <row r="188" spans="1:20" ht="80.25" customHeight="1" x14ac:dyDescent="0.2">
      <c r="A188" s="39">
        <v>1</v>
      </c>
      <c r="B188" s="39">
        <v>5</v>
      </c>
      <c r="C188" s="39">
        <v>5.0999999999999996</v>
      </c>
      <c r="D188" s="40" t="s">
        <v>802</v>
      </c>
      <c r="E188" s="39" t="s">
        <v>1471</v>
      </c>
      <c r="F188" s="7" t="s">
        <v>101</v>
      </c>
      <c r="G188" s="17" t="s">
        <v>731</v>
      </c>
      <c r="H188" s="17" t="s">
        <v>405</v>
      </c>
      <c r="I188" s="79" t="s">
        <v>57</v>
      </c>
      <c r="J188" s="17" t="s">
        <v>16</v>
      </c>
      <c r="K188" s="79" t="s">
        <v>803</v>
      </c>
      <c r="L188" s="17" t="s">
        <v>138</v>
      </c>
      <c r="M188" s="17" t="s">
        <v>1304</v>
      </c>
      <c r="N188" s="7" t="s">
        <v>804</v>
      </c>
      <c r="O188" s="79" t="s">
        <v>805</v>
      </c>
      <c r="P188" s="79" t="s">
        <v>1253</v>
      </c>
      <c r="Q188" s="117" t="s">
        <v>807</v>
      </c>
      <c r="R188" s="79" t="s">
        <v>843</v>
      </c>
      <c r="S188" s="91">
        <v>1</v>
      </c>
      <c r="T188" s="191"/>
    </row>
    <row r="189" spans="1:20" ht="94.5" customHeight="1" x14ac:dyDescent="0.2">
      <c r="A189" s="39">
        <v>1</v>
      </c>
      <c r="B189" s="39">
        <v>5</v>
      </c>
      <c r="C189" s="39">
        <v>5.0999999999999996</v>
      </c>
      <c r="D189" s="40" t="s">
        <v>802</v>
      </c>
      <c r="E189" s="39" t="s">
        <v>1471</v>
      </c>
      <c r="F189" s="7" t="s">
        <v>101</v>
      </c>
      <c r="G189" s="17" t="s">
        <v>731</v>
      </c>
      <c r="H189" s="17" t="s">
        <v>405</v>
      </c>
      <c r="I189" s="79" t="s">
        <v>57</v>
      </c>
      <c r="J189" s="17" t="s">
        <v>16</v>
      </c>
      <c r="K189" s="79" t="s">
        <v>803</v>
      </c>
      <c r="L189" s="17" t="s">
        <v>138</v>
      </c>
      <c r="M189" s="17" t="s">
        <v>1304</v>
      </c>
      <c r="N189" s="7" t="s">
        <v>804</v>
      </c>
      <c r="O189" s="79" t="s">
        <v>805</v>
      </c>
      <c r="P189" s="79" t="s">
        <v>1254</v>
      </c>
      <c r="Q189" s="117" t="s">
        <v>808</v>
      </c>
      <c r="R189" s="79" t="s">
        <v>843</v>
      </c>
      <c r="S189" s="91">
        <v>1</v>
      </c>
      <c r="T189" s="191"/>
    </row>
    <row r="190" spans="1:20" ht="104.25" customHeight="1" x14ac:dyDescent="0.2">
      <c r="A190" s="39">
        <v>1</v>
      </c>
      <c r="B190" s="39">
        <v>5</v>
      </c>
      <c r="C190" s="39">
        <v>5.0999999999999996</v>
      </c>
      <c r="D190" s="40" t="s">
        <v>802</v>
      </c>
      <c r="E190" s="39" t="s">
        <v>1471</v>
      </c>
      <c r="F190" s="7" t="s">
        <v>101</v>
      </c>
      <c r="G190" s="17" t="s">
        <v>731</v>
      </c>
      <c r="H190" s="17" t="s">
        <v>405</v>
      </c>
      <c r="I190" s="79" t="s">
        <v>57</v>
      </c>
      <c r="J190" s="17" t="s">
        <v>16</v>
      </c>
      <c r="K190" s="79" t="s">
        <v>803</v>
      </c>
      <c r="L190" s="17" t="s">
        <v>138</v>
      </c>
      <c r="M190" s="17" t="s">
        <v>1304</v>
      </c>
      <c r="N190" s="7" t="s">
        <v>804</v>
      </c>
      <c r="O190" s="79" t="s">
        <v>805</v>
      </c>
      <c r="P190" s="79" t="s">
        <v>1255</v>
      </c>
      <c r="Q190" s="117" t="s">
        <v>809</v>
      </c>
      <c r="R190" s="79" t="s">
        <v>843</v>
      </c>
      <c r="S190" s="91">
        <v>1</v>
      </c>
      <c r="T190" s="191"/>
    </row>
    <row r="191" spans="1:20" ht="159.75" customHeight="1" x14ac:dyDescent="0.2">
      <c r="A191" s="39">
        <v>1</v>
      </c>
      <c r="B191" s="39">
        <v>5</v>
      </c>
      <c r="C191" s="39">
        <v>5.0999999999999996</v>
      </c>
      <c r="D191" s="40" t="s">
        <v>802</v>
      </c>
      <c r="E191" s="39" t="s">
        <v>1471</v>
      </c>
      <c r="F191" s="7" t="s">
        <v>101</v>
      </c>
      <c r="G191" s="17" t="s">
        <v>731</v>
      </c>
      <c r="H191" s="17" t="s">
        <v>405</v>
      </c>
      <c r="I191" s="79" t="s">
        <v>57</v>
      </c>
      <c r="J191" s="17" t="s">
        <v>16</v>
      </c>
      <c r="K191" s="79" t="s">
        <v>803</v>
      </c>
      <c r="L191" s="17" t="s">
        <v>138</v>
      </c>
      <c r="M191" s="17" t="s">
        <v>1304</v>
      </c>
      <c r="N191" s="7" t="s">
        <v>804</v>
      </c>
      <c r="O191" s="79" t="s">
        <v>805</v>
      </c>
      <c r="P191" s="79" t="s">
        <v>1256</v>
      </c>
      <c r="Q191" s="117" t="s">
        <v>810</v>
      </c>
      <c r="R191" s="79" t="s">
        <v>843</v>
      </c>
      <c r="S191" s="91">
        <v>1</v>
      </c>
      <c r="T191" s="191"/>
    </row>
    <row r="192" spans="1:20" ht="77.25" customHeight="1" x14ac:dyDescent="0.2">
      <c r="A192" s="39">
        <v>1</v>
      </c>
      <c r="B192" s="39">
        <v>5</v>
      </c>
      <c r="C192" s="39">
        <v>5.0999999999999996</v>
      </c>
      <c r="D192" s="40" t="s">
        <v>802</v>
      </c>
      <c r="E192" s="39" t="s">
        <v>1471</v>
      </c>
      <c r="F192" s="7" t="s">
        <v>101</v>
      </c>
      <c r="G192" s="17" t="s">
        <v>731</v>
      </c>
      <c r="H192" s="17" t="s">
        <v>405</v>
      </c>
      <c r="I192" s="79" t="s">
        <v>57</v>
      </c>
      <c r="J192" s="17" t="s">
        <v>16</v>
      </c>
      <c r="K192" s="79" t="s">
        <v>803</v>
      </c>
      <c r="L192" s="17" t="s">
        <v>138</v>
      </c>
      <c r="M192" s="17" t="s">
        <v>1304</v>
      </c>
      <c r="N192" s="7" t="s">
        <v>804</v>
      </c>
      <c r="O192" s="79" t="s">
        <v>805</v>
      </c>
      <c r="P192" s="79" t="s">
        <v>1257</v>
      </c>
      <c r="Q192" s="118" t="s">
        <v>811</v>
      </c>
      <c r="R192" s="79" t="s">
        <v>843</v>
      </c>
      <c r="S192" s="91">
        <v>1</v>
      </c>
      <c r="T192" s="191"/>
    </row>
    <row r="193" spans="1:20" ht="111" customHeight="1" x14ac:dyDescent="0.2">
      <c r="A193" s="39">
        <v>1</v>
      </c>
      <c r="B193" s="39">
        <v>5</v>
      </c>
      <c r="C193" s="39">
        <v>5.0999999999999996</v>
      </c>
      <c r="D193" s="40" t="s">
        <v>802</v>
      </c>
      <c r="E193" s="39" t="s">
        <v>1471</v>
      </c>
      <c r="F193" s="7" t="s">
        <v>101</v>
      </c>
      <c r="G193" s="17" t="s">
        <v>731</v>
      </c>
      <c r="H193" s="17" t="s">
        <v>405</v>
      </c>
      <c r="I193" s="79" t="s">
        <v>57</v>
      </c>
      <c r="J193" s="17" t="s">
        <v>16</v>
      </c>
      <c r="K193" s="79" t="s">
        <v>803</v>
      </c>
      <c r="L193" s="17" t="s">
        <v>138</v>
      </c>
      <c r="M193" s="17" t="s">
        <v>1304</v>
      </c>
      <c r="N193" s="7" t="s">
        <v>804</v>
      </c>
      <c r="O193" s="79" t="s">
        <v>805</v>
      </c>
      <c r="P193" s="79" t="s">
        <v>1258</v>
      </c>
      <c r="Q193" s="117" t="s">
        <v>139</v>
      </c>
      <c r="R193" s="79" t="s">
        <v>843</v>
      </c>
      <c r="S193" s="91">
        <v>1</v>
      </c>
      <c r="T193" s="191"/>
    </row>
    <row r="194" spans="1:20" ht="68.25" customHeight="1" x14ac:dyDescent="0.2">
      <c r="A194" s="39">
        <v>1</v>
      </c>
      <c r="B194" s="39">
        <v>5</v>
      </c>
      <c r="C194" s="39">
        <v>5.0999999999999996</v>
      </c>
      <c r="D194" s="40" t="s">
        <v>802</v>
      </c>
      <c r="E194" s="39" t="s">
        <v>1471</v>
      </c>
      <c r="F194" s="7" t="s">
        <v>101</v>
      </c>
      <c r="G194" s="17" t="s">
        <v>731</v>
      </c>
      <c r="H194" s="17" t="s">
        <v>405</v>
      </c>
      <c r="I194" s="79" t="s">
        <v>57</v>
      </c>
      <c r="J194" s="17" t="s">
        <v>16</v>
      </c>
      <c r="K194" s="79" t="s">
        <v>803</v>
      </c>
      <c r="L194" s="17" t="s">
        <v>138</v>
      </c>
      <c r="M194" s="17" t="s">
        <v>1304</v>
      </c>
      <c r="N194" s="7" t="s">
        <v>804</v>
      </c>
      <c r="O194" s="79" t="s">
        <v>805</v>
      </c>
      <c r="P194" s="79" t="s">
        <v>1259</v>
      </c>
      <c r="Q194" s="118" t="s">
        <v>812</v>
      </c>
      <c r="R194" s="79" t="s">
        <v>843</v>
      </c>
      <c r="S194" s="91">
        <v>1</v>
      </c>
      <c r="T194" s="191"/>
    </row>
    <row r="195" spans="1:20" ht="76.5" customHeight="1" x14ac:dyDescent="0.2">
      <c r="A195" s="39">
        <v>1</v>
      </c>
      <c r="B195" s="39">
        <v>5</v>
      </c>
      <c r="C195" s="39">
        <v>5.0999999999999996</v>
      </c>
      <c r="D195" s="40" t="s">
        <v>802</v>
      </c>
      <c r="E195" s="39" t="s">
        <v>1471</v>
      </c>
      <c r="F195" s="7" t="s">
        <v>101</v>
      </c>
      <c r="G195" s="17" t="s">
        <v>731</v>
      </c>
      <c r="H195" s="17" t="s">
        <v>405</v>
      </c>
      <c r="I195" s="79" t="s">
        <v>57</v>
      </c>
      <c r="J195" s="17" t="s">
        <v>16</v>
      </c>
      <c r="K195" s="79" t="s">
        <v>803</v>
      </c>
      <c r="L195" s="17" t="s">
        <v>138</v>
      </c>
      <c r="M195" s="17" t="s">
        <v>1304</v>
      </c>
      <c r="N195" s="7" t="s">
        <v>804</v>
      </c>
      <c r="O195" s="79" t="s">
        <v>805</v>
      </c>
      <c r="P195" s="79" t="s">
        <v>1260</v>
      </c>
      <c r="Q195" s="118" t="s">
        <v>813</v>
      </c>
      <c r="R195" s="79" t="s">
        <v>843</v>
      </c>
      <c r="S195" s="91">
        <v>1</v>
      </c>
      <c r="T195" s="191"/>
    </row>
    <row r="196" spans="1:20" ht="64.5" customHeight="1" x14ac:dyDescent="0.2">
      <c r="A196" s="39">
        <v>1</v>
      </c>
      <c r="B196" s="39">
        <v>5</v>
      </c>
      <c r="C196" s="39">
        <v>5.0999999999999996</v>
      </c>
      <c r="D196" s="40" t="s">
        <v>802</v>
      </c>
      <c r="E196" s="39" t="s">
        <v>1471</v>
      </c>
      <c r="F196" s="7" t="s">
        <v>101</v>
      </c>
      <c r="G196" s="17" t="s">
        <v>731</v>
      </c>
      <c r="H196" s="17" t="s">
        <v>405</v>
      </c>
      <c r="I196" s="79" t="s">
        <v>57</v>
      </c>
      <c r="J196" s="17" t="s">
        <v>16</v>
      </c>
      <c r="K196" s="11" t="s">
        <v>803</v>
      </c>
      <c r="L196" s="17" t="s">
        <v>138</v>
      </c>
      <c r="M196" s="17" t="s">
        <v>1304</v>
      </c>
      <c r="N196" s="7" t="s">
        <v>804</v>
      </c>
      <c r="O196" s="79" t="s">
        <v>805</v>
      </c>
      <c r="P196" s="79" t="s">
        <v>1261</v>
      </c>
      <c r="Q196" s="118" t="s">
        <v>814</v>
      </c>
      <c r="R196" s="79" t="s">
        <v>843</v>
      </c>
      <c r="S196" s="91">
        <v>1</v>
      </c>
      <c r="T196" s="191"/>
    </row>
    <row r="197" spans="1:20" ht="38.25" customHeight="1" x14ac:dyDescent="0.2">
      <c r="A197" s="39">
        <v>1</v>
      </c>
      <c r="B197" s="39">
        <v>5</v>
      </c>
      <c r="C197" s="39">
        <v>5.0999999999999996</v>
      </c>
      <c r="D197" s="40" t="s">
        <v>802</v>
      </c>
      <c r="E197" s="39" t="s">
        <v>8</v>
      </c>
      <c r="F197" s="7" t="s">
        <v>101</v>
      </c>
      <c r="G197" s="17" t="s">
        <v>731</v>
      </c>
      <c r="H197" s="17" t="s">
        <v>405</v>
      </c>
      <c r="I197" s="79" t="s">
        <v>9</v>
      </c>
      <c r="J197" s="17" t="s">
        <v>16</v>
      </c>
      <c r="K197" s="79" t="s">
        <v>815</v>
      </c>
      <c r="L197" s="17" t="s">
        <v>1586</v>
      </c>
      <c r="M197" s="17" t="s">
        <v>1318</v>
      </c>
      <c r="N197" s="7" t="s">
        <v>842</v>
      </c>
      <c r="O197" s="79" t="s">
        <v>612</v>
      </c>
      <c r="P197" s="79" t="s">
        <v>136</v>
      </c>
      <c r="Q197" s="17" t="s">
        <v>137</v>
      </c>
      <c r="R197" s="79" t="s">
        <v>613</v>
      </c>
      <c r="S197" s="101">
        <v>80122285.560000002</v>
      </c>
      <c r="T197" s="227">
        <f>S197/(S198+S199)</f>
        <v>394.30258641732286</v>
      </c>
    </row>
    <row r="198" spans="1:20" ht="38.25" customHeight="1" x14ac:dyDescent="0.2">
      <c r="A198" s="39">
        <v>1</v>
      </c>
      <c r="B198" s="39">
        <v>5</v>
      </c>
      <c r="C198" s="39">
        <v>5.0999999999999996</v>
      </c>
      <c r="D198" s="40" t="s">
        <v>802</v>
      </c>
      <c r="E198" s="39" t="s">
        <v>8</v>
      </c>
      <c r="F198" s="7" t="s">
        <v>101</v>
      </c>
      <c r="G198" s="17" t="s">
        <v>731</v>
      </c>
      <c r="H198" s="17" t="s">
        <v>405</v>
      </c>
      <c r="I198" s="79" t="s">
        <v>9</v>
      </c>
      <c r="J198" s="17" t="s">
        <v>16</v>
      </c>
      <c r="K198" s="79" t="s">
        <v>815</v>
      </c>
      <c r="L198" s="17" t="s">
        <v>1586</v>
      </c>
      <c r="M198" s="17" t="s">
        <v>1318</v>
      </c>
      <c r="N198" s="7" t="s">
        <v>842</v>
      </c>
      <c r="O198" s="79" t="s">
        <v>612</v>
      </c>
      <c r="P198" s="79" t="s">
        <v>128</v>
      </c>
      <c r="Q198" s="17" t="s">
        <v>129</v>
      </c>
      <c r="R198" s="79" t="s">
        <v>801</v>
      </c>
      <c r="S198" s="125">
        <v>180000</v>
      </c>
      <c r="T198" s="228"/>
    </row>
    <row r="199" spans="1:20" ht="38.25" customHeight="1" x14ac:dyDescent="0.2">
      <c r="A199" s="39">
        <v>1</v>
      </c>
      <c r="B199" s="39">
        <v>5</v>
      </c>
      <c r="C199" s="39">
        <v>5.0999999999999996</v>
      </c>
      <c r="D199" s="40" t="s">
        <v>802</v>
      </c>
      <c r="E199" s="39" t="s">
        <v>8</v>
      </c>
      <c r="F199" s="7" t="s">
        <v>101</v>
      </c>
      <c r="G199" s="17" t="s">
        <v>731</v>
      </c>
      <c r="H199" s="17" t="s">
        <v>405</v>
      </c>
      <c r="I199" s="79" t="s">
        <v>9</v>
      </c>
      <c r="J199" s="17" t="s">
        <v>16</v>
      </c>
      <c r="K199" s="79" t="s">
        <v>815</v>
      </c>
      <c r="L199" s="17" t="s">
        <v>1586</v>
      </c>
      <c r="M199" s="17" t="s">
        <v>1318</v>
      </c>
      <c r="N199" s="7" t="s">
        <v>842</v>
      </c>
      <c r="O199" s="79" t="s">
        <v>612</v>
      </c>
      <c r="P199" s="79" t="s">
        <v>130</v>
      </c>
      <c r="Q199" s="17" t="s">
        <v>131</v>
      </c>
      <c r="R199" s="79" t="s">
        <v>801</v>
      </c>
      <c r="S199" s="125">
        <v>23200</v>
      </c>
      <c r="T199" s="229"/>
    </row>
    <row r="200" spans="1:20" ht="97.5" customHeight="1" x14ac:dyDescent="0.2">
      <c r="A200" s="39">
        <v>1</v>
      </c>
      <c r="B200" s="39">
        <v>5</v>
      </c>
      <c r="C200" s="39">
        <v>5.0999999999999996</v>
      </c>
      <c r="D200" s="40" t="s">
        <v>802</v>
      </c>
      <c r="E200" s="39" t="s">
        <v>8</v>
      </c>
      <c r="F200" s="7" t="s">
        <v>101</v>
      </c>
      <c r="G200" s="17" t="s">
        <v>731</v>
      </c>
      <c r="H200" s="17" t="s">
        <v>405</v>
      </c>
      <c r="I200" s="79" t="s">
        <v>57</v>
      </c>
      <c r="J200" s="17" t="s">
        <v>16</v>
      </c>
      <c r="K200" s="79" t="s">
        <v>817</v>
      </c>
      <c r="L200" s="17" t="s">
        <v>140</v>
      </c>
      <c r="M200" s="17" t="s">
        <v>1305</v>
      </c>
      <c r="N200" s="7" t="s">
        <v>818</v>
      </c>
      <c r="O200" s="79" t="s">
        <v>57</v>
      </c>
      <c r="P200" s="79" t="s">
        <v>1262</v>
      </c>
      <c r="Q200" s="117" t="s">
        <v>141</v>
      </c>
      <c r="R200" s="79" t="s">
        <v>843</v>
      </c>
      <c r="S200" s="91">
        <v>1</v>
      </c>
      <c r="T200" s="191">
        <v>4</v>
      </c>
    </row>
    <row r="201" spans="1:20" ht="61.5" customHeight="1" x14ac:dyDescent="0.2">
      <c r="A201" s="39">
        <v>1</v>
      </c>
      <c r="B201" s="39">
        <v>5</v>
      </c>
      <c r="C201" s="39">
        <v>5.0999999999999996</v>
      </c>
      <c r="D201" s="40" t="s">
        <v>802</v>
      </c>
      <c r="E201" s="39" t="s">
        <v>8</v>
      </c>
      <c r="F201" s="7" t="s">
        <v>101</v>
      </c>
      <c r="G201" s="17" t="s">
        <v>731</v>
      </c>
      <c r="H201" s="17" t="s">
        <v>405</v>
      </c>
      <c r="I201" s="79" t="s">
        <v>57</v>
      </c>
      <c r="J201" s="17" t="s">
        <v>16</v>
      </c>
      <c r="K201" s="79" t="s">
        <v>817</v>
      </c>
      <c r="L201" s="17" t="s">
        <v>140</v>
      </c>
      <c r="M201" s="17" t="s">
        <v>1305</v>
      </c>
      <c r="N201" s="7" t="s">
        <v>818</v>
      </c>
      <c r="O201" s="79" t="s">
        <v>57</v>
      </c>
      <c r="P201" s="79" t="s">
        <v>1263</v>
      </c>
      <c r="Q201" s="117" t="s">
        <v>819</v>
      </c>
      <c r="R201" s="79" t="s">
        <v>843</v>
      </c>
      <c r="S201" s="91">
        <v>1</v>
      </c>
      <c r="T201" s="191"/>
    </row>
    <row r="202" spans="1:20" ht="103.5" customHeight="1" x14ac:dyDescent="0.2">
      <c r="A202" s="39">
        <v>1</v>
      </c>
      <c r="B202" s="39">
        <v>5</v>
      </c>
      <c r="C202" s="39">
        <v>5.0999999999999996</v>
      </c>
      <c r="D202" s="40" t="s">
        <v>802</v>
      </c>
      <c r="E202" s="39" t="s">
        <v>8</v>
      </c>
      <c r="F202" s="7" t="s">
        <v>101</v>
      </c>
      <c r="G202" s="17" t="s">
        <v>731</v>
      </c>
      <c r="H202" s="17" t="s">
        <v>405</v>
      </c>
      <c r="I202" s="79" t="s">
        <v>57</v>
      </c>
      <c r="J202" s="17" t="s">
        <v>16</v>
      </c>
      <c r="K202" s="79" t="s">
        <v>817</v>
      </c>
      <c r="L202" s="17" t="s">
        <v>140</v>
      </c>
      <c r="M202" s="17" t="s">
        <v>1305</v>
      </c>
      <c r="N202" s="7" t="s">
        <v>818</v>
      </c>
      <c r="O202" s="79" t="s">
        <v>57</v>
      </c>
      <c r="P202" s="79" t="s">
        <v>1264</v>
      </c>
      <c r="Q202" s="117" t="s">
        <v>820</v>
      </c>
      <c r="R202" s="79" t="s">
        <v>843</v>
      </c>
      <c r="S202" s="91">
        <v>1</v>
      </c>
      <c r="T202" s="191"/>
    </row>
    <row r="203" spans="1:20" ht="78.75" customHeight="1" x14ac:dyDescent="0.2">
      <c r="A203" s="39">
        <v>1</v>
      </c>
      <c r="B203" s="39">
        <v>5</v>
      </c>
      <c r="C203" s="39">
        <v>5.0999999999999996</v>
      </c>
      <c r="D203" s="40" t="s">
        <v>802</v>
      </c>
      <c r="E203" s="39" t="s">
        <v>8</v>
      </c>
      <c r="F203" s="7" t="s">
        <v>101</v>
      </c>
      <c r="G203" s="17" t="s">
        <v>731</v>
      </c>
      <c r="H203" s="17" t="s">
        <v>405</v>
      </c>
      <c r="I203" s="79" t="s">
        <v>57</v>
      </c>
      <c r="J203" s="17" t="s">
        <v>16</v>
      </c>
      <c r="K203" s="79" t="s">
        <v>817</v>
      </c>
      <c r="L203" s="17" t="s">
        <v>140</v>
      </c>
      <c r="M203" s="17" t="s">
        <v>1305</v>
      </c>
      <c r="N203" s="7" t="s">
        <v>818</v>
      </c>
      <c r="O203" s="79" t="s">
        <v>57</v>
      </c>
      <c r="P203" s="79" t="s">
        <v>1265</v>
      </c>
      <c r="Q203" s="117" t="s">
        <v>821</v>
      </c>
      <c r="R203" s="79" t="s">
        <v>843</v>
      </c>
      <c r="S203" s="91">
        <v>1</v>
      </c>
      <c r="T203" s="191"/>
    </row>
    <row r="204" spans="1:20" ht="49.5" customHeight="1" x14ac:dyDescent="0.2">
      <c r="A204" s="39">
        <v>1</v>
      </c>
      <c r="B204" s="39">
        <v>5</v>
      </c>
      <c r="C204" s="39">
        <v>5.2</v>
      </c>
      <c r="D204" s="40" t="s">
        <v>822</v>
      </c>
      <c r="E204" s="16" t="s">
        <v>222</v>
      </c>
      <c r="F204" s="13" t="s">
        <v>101</v>
      </c>
      <c r="G204" s="55" t="s">
        <v>823</v>
      </c>
      <c r="H204" s="55" t="s">
        <v>569</v>
      </c>
      <c r="I204" s="54" t="s">
        <v>57</v>
      </c>
      <c r="J204" s="55" t="s">
        <v>12</v>
      </c>
      <c r="K204" s="54" t="s">
        <v>559</v>
      </c>
      <c r="L204" s="55" t="s">
        <v>1509</v>
      </c>
      <c r="M204" s="55" t="s">
        <v>1511</v>
      </c>
      <c r="N204" s="57" t="s">
        <v>1510</v>
      </c>
      <c r="O204" s="54" t="s">
        <v>560</v>
      </c>
      <c r="P204" s="79" t="s">
        <v>1514</v>
      </c>
      <c r="Q204" s="117" t="s">
        <v>1512</v>
      </c>
      <c r="R204" s="12" t="s">
        <v>688</v>
      </c>
      <c r="S204" s="139" t="s">
        <v>12</v>
      </c>
      <c r="T204" s="140"/>
    </row>
    <row r="205" spans="1:20" ht="45" customHeight="1" x14ac:dyDescent="0.2">
      <c r="A205" s="39">
        <v>1</v>
      </c>
      <c r="B205" s="39">
        <v>5</v>
      </c>
      <c r="C205" s="39">
        <v>5.2</v>
      </c>
      <c r="D205" s="40" t="s">
        <v>822</v>
      </c>
      <c r="E205" s="16" t="s">
        <v>222</v>
      </c>
      <c r="F205" s="13" t="s">
        <v>101</v>
      </c>
      <c r="G205" s="55" t="s">
        <v>823</v>
      </c>
      <c r="H205" s="55" t="s">
        <v>569</v>
      </c>
      <c r="I205" s="54" t="s">
        <v>57</v>
      </c>
      <c r="J205" s="55" t="s">
        <v>12</v>
      </c>
      <c r="K205" s="54" t="s">
        <v>559</v>
      </c>
      <c r="L205" s="55" t="s">
        <v>1509</v>
      </c>
      <c r="M205" s="55" t="s">
        <v>1511</v>
      </c>
      <c r="N205" s="57" t="s">
        <v>1510</v>
      </c>
      <c r="O205" s="54" t="s">
        <v>560</v>
      </c>
      <c r="P205" s="79" t="s">
        <v>1513</v>
      </c>
      <c r="Q205" s="117" t="s">
        <v>1515</v>
      </c>
      <c r="R205" s="12" t="s">
        <v>688</v>
      </c>
      <c r="S205" s="141"/>
      <c r="T205" s="142"/>
    </row>
    <row r="206" spans="1:20" ht="37.5" customHeight="1" x14ac:dyDescent="0.2">
      <c r="A206" s="39">
        <v>1</v>
      </c>
      <c r="B206" s="39">
        <v>5</v>
      </c>
      <c r="C206" s="39">
        <v>5.2</v>
      </c>
      <c r="D206" s="40" t="s">
        <v>822</v>
      </c>
      <c r="E206" s="16" t="s">
        <v>8</v>
      </c>
      <c r="F206" s="13" t="s">
        <v>101</v>
      </c>
      <c r="G206" s="55" t="s">
        <v>823</v>
      </c>
      <c r="H206" s="55" t="s">
        <v>405</v>
      </c>
      <c r="I206" s="54" t="s">
        <v>9</v>
      </c>
      <c r="J206" s="55" t="s">
        <v>16</v>
      </c>
      <c r="K206" s="54" t="s">
        <v>824</v>
      </c>
      <c r="L206" s="55" t="s">
        <v>452</v>
      </c>
      <c r="M206" s="55" t="s">
        <v>1317</v>
      </c>
      <c r="N206" s="55" t="s">
        <v>846</v>
      </c>
      <c r="O206" s="54" t="s">
        <v>612</v>
      </c>
      <c r="P206" s="79" t="s">
        <v>102</v>
      </c>
      <c r="Q206" s="17" t="s">
        <v>103</v>
      </c>
      <c r="R206" s="12" t="s">
        <v>613</v>
      </c>
      <c r="S206" s="101">
        <v>45795619.43</v>
      </c>
      <c r="T206" s="230">
        <f>S206/(S207+S208)</f>
        <v>904.69418075859346</v>
      </c>
    </row>
    <row r="207" spans="1:20" ht="37.5" customHeight="1" x14ac:dyDescent="0.2">
      <c r="A207" s="39">
        <v>1</v>
      </c>
      <c r="B207" s="39">
        <v>5</v>
      </c>
      <c r="C207" s="39">
        <v>5.2</v>
      </c>
      <c r="D207" s="40" t="s">
        <v>822</v>
      </c>
      <c r="E207" s="16" t="s">
        <v>8</v>
      </c>
      <c r="F207" s="13" t="s">
        <v>101</v>
      </c>
      <c r="G207" s="55" t="s">
        <v>823</v>
      </c>
      <c r="H207" s="55" t="s">
        <v>405</v>
      </c>
      <c r="I207" s="54" t="s">
        <v>9</v>
      </c>
      <c r="J207" s="55" t="s">
        <v>16</v>
      </c>
      <c r="K207" s="54" t="s">
        <v>824</v>
      </c>
      <c r="L207" s="55" t="s">
        <v>452</v>
      </c>
      <c r="M207" s="55" t="s">
        <v>1317</v>
      </c>
      <c r="N207" s="55" t="s">
        <v>846</v>
      </c>
      <c r="O207" s="54" t="s">
        <v>612</v>
      </c>
      <c r="P207" s="79" t="s">
        <v>104</v>
      </c>
      <c r="Q207" s="17" t="s">
        <v>105</v>
      </c>
      <c r="R207" s="79" t="s">
        <v>829</v>
      </c>
      <c r="S207" s="125">
        <v>24144</v>
      </c>
      <c r="T207" s="230"/>
    </row>
    <row r="208" spans="1:20" ht="37.5" customHeight="1" x14ac:dyDescent="0.2">
      <c r="A208" s="39">
        <v>1</v>
      </c>
      <c r="B208" s="39">
        <v>5</v>
      </c>
      <c r="C208" s="39">
        <v>5.2</v>
      </c>
      <c r="D208" s="40" t="s">
        <v>822</v>
      </c>
      <c r="E208" s="16" t="s">
        <v>8</v>
      </c>
      <c r="F208" s="13" t="s">
        <v>101</v>
      </c>
      <c r="G208" s="55" t="s">
        <v>823</v>
      </c>
      <c r="H208" s="55" t="s">
        <v>405</v>
      </c>
      <c r="I208" s="54" t="s">
        <v>9</v>
      </c>
      <c r="J208" s="55" t="s">
        <v>16</v>
      </c>
      <c r="K208" s="54" t="s">
        <v>824</v>
      </c>
      <c r="L208" s="55" t="s">
        <v>452</v>
      </c>
      <c r="M208" s="55" t="s">
        <v>1317</v>
      </c>
      <c r="N208" s="55" t="s">
        <v>846</v>
      </c>
      <c r="O208" s="54" t="s">
        <v>612</v>
      </c>
      <c r="P208" s="79" t="s">
        <v>106</v>
      </c>
      <c r="Q208" s="17" t="s">
        <v>107</v>
      </c>
      <c r="R208" s="79" t="s">
        <v>829</v>
      </c>
      <c r="S208" s="125">
        <v>26476</v>
      </c>
      <c r="T208" s="230"/>
    </row>
    <row r="209" spans="1:20" ht="35.25" customHeight="1" x14ac:dyDescent="0.2">
      <c r="A209" s="39">
        <v>1</v>
      </c>
      <c r="B209" s="39">
        <v>5</v>
      </c>
      <c r="C209" s="39">
        <v>5.2</v>
      </c>
      <c r="D209" s="40" t="s">
        <v>822</v>
      </c>
      <c r="E209" s="16" t="s">
        <v>8</v>
      </c>
      <c r="F209" s="13" t="s">
        <v>101</v>
      </c>
      <c r="G209" s="55" t="s">
        <v>823</v>
      </c>
      <c r="H209" s="55" t="s">
        <v>405</v>
      </c>
      <c r="I209" s="54" t="s">
        <v>9</v>
      </c>
      <c r="J209" s="55" t="s">
        <v>16</v>
      </c>
      <c r="K209" s="54" t="s">
        <v>825</v>
      </c>
      <c r="L209" s="55" t="s">
        <v>352</v>
      </c>
      <c r="M209" s="55" t="s">
        <v>1316</v>
      </c>
      <c r="N209" s="55" t="s">
        <v>847</v>
      </c>
      <c r="O209" s="54" t="s">
        <v>612</v>
      </c>
      <c r="P209" s="79" t="s">
        <v>826</v>
      </c>
      <c r="Q209" s="17" t="s">
        <v>353</v>
      </c>
      <c r="R209" s="79" t="s">
        <v>613</v>
      </c>
      <c r="S209" s="101">
        <v>3659673.78</v>
      </c>
      <c r="T209" s="230">
        <f>S209/(S210+S211)</f>
        <v>72.29699288818648</v>
      </c>
    </row>
    <row r="210" spans="1:20" ht="35.25" customHeight="1" x14ac:dyDescent="0.2">
      <c r="A210" s="39">
        <v>1</v>
      </c>
      <c r="B210" s="39">
        <v>5</v>
      </c>
      <c r="C210" s="39">
        <v>5.2</v>
      </c>
      <c r="D210" s="40" t="s">
        <v>822</v>
      </c>
      <c r="E210" s="16" t="s">
        <v>8</v>
      </c>
      <c r="F210" s="13" t="s">
        <v>101</v>
      </c>
      <c r="G210" s="55" t="s">
        <v>823</v>
      </c>
      <c r="H210" s="55" t="s">
        <v>405</v>
      </c>
      <c r="I210" s="54" t="s">
        <v>9</v>
      </c>
      <c r="J210" s="55" t="s">
        <v>16</v>
      </c>
      <c r="K210" s="54" t="s">
        <v>825</v>
      </c>
      <c r="L210" s="55" t="s">
        <v>352</v>
      </c>
      <c r="M210" s="55" t="s">
        <v>1316</v>
      </c>
      <c r="N210" s="55" t="s">
        <v>847</v>
      </c>
      <c r="O210" s="54" t="s">
        <v>612</v>
      </c>
      <c r="P210" s="79" t="s">
        <v>104</v>
      </c>
      <c r="Q210" s="17" t="s">
        <v>105</v>
      </c>
      <c r="R210" s="79" t="s">
        <v>829</v>
      </c>
      <c r="S210" s="125">
        <v>24144</v>
      </c>
      <c r="T210" s="230"/>
    </row>
    <row r="211" spans="1:20" ht="35.25" customHeight="1" x14ac:dyDescent="0.2">
      <c r="A211" s="39">
        <v>1</v>
      </c>
      <c r="B211" s="39">
        <v>5</v>
      </c>
      <c r="C211" s="39">
        <v>5.2</v>
      </c>
      <c r="D211" s="40" t="s">
        <v>822</v>
      </c>
      <c r="E211" s="16" t="s">
        <v>8</v>
      </c>
      <c r="F211" s="13" t="s">
        <v>101</v>
      </c>
      <c r="G211" s="55" t="s">
        <v>823</v>
      </c>
      <c r="H211" s="55" t="s">
        <v>405</v>
      </c>
      <c r="I211" s="54" t="s">
        <v>9</v>
      </c>
      <c r="J211" s="55" t="s">
        <v>16</v>
      </c>
      <c r="K211" s="54" t="s">
        <v>825</v>
      </c>
      <c r="L211" s="55" t="s">
        <v>352</v>
      </c>
      <c r="M211" s="55" t="s">
        <v>1316</v>
      </c>
      <c r="N211" s="55" t="s">
        <v>847</v>
      </c>
      <c r="O211" s="54" t="s">
        <v>612</v>
      </c>
      <c r="P211" s="79" t="s">
        <v>106</v>
      </c>
      <c r="Q211" s="17" t="s">
        <v>107</v>
      </c>
      <c r="R211" s="79" t="s">
        <v>829</v>
      </c>
      <c r="S211" s="125">
        <v>26476</v>
      </c>
      <c r="T211" s="230"/>
    </row>
    <row r="212" spans="1:20" ht="51.75" customHeight="1" x14ac:dyDescent="0.2">
      <c r="A212" s="16">
        <v>1</v>
      </c>
      <c r="B212" s="16">
        <v>5</v>
      </c>
      <c r="C212" s="39">
        <v>5.2</v>
      </c>
      <c r="D212" s="40" t="s">
        <v>660</v>
      </c>
      <c r="E212" s="16" t="s">
        <v>8</v>
      </c>
      <c r="F212" s="13" t="s">
        <v>101</v>
      </c>
      <c r="G212" s="55" t="s">
        <v>823</v>
      </c>
      <c r="H212" s="55" t="s">
        <v>662</v>
      </c>
      <c r="I212" s="54" t="s">
        <v>21</v>
      </c>
      <c r="J212" s="55" t="s">
        <v>12</v>
      </c>
      <c r="K212" s="54" t="s">
        <v>816</v>
      </c>
      <c r="L212" s="17" t="s">
        <v>355</v>
      </c>
      <c r="M212" s="55" t="s">
        <v>1315</v>
      </c>
      <c r="N212" s="55" t="s">
        <v>848</v>
      </c>
      <c r="O212" s="54" t="s">
        <v>560</v>
      </c>
      <c r="P212" s="56" t="s">
        <v>356</v>
      </c>
      <c r="Q212" s="119" t="s">
        <v>358</v>
      </c>
      <c r="R212" s="79" t="s">
        <v>827</v>
      </c>
      <c r="S212" s="139" t="s">
        <v>12</v>
      </c>
      <c r="T212" s="140"/>
    </row>
    <row r="213" spans="1:20" ht="47.25" customHeight="1" x14ac:dyDescent="0.2">
      <c r="A213" s="39">
        <v>1</v>
      </c>
      <c r="B213" s="39">
        <v>5</v>
      </c>
      <c r="C213" s="39">
        <v>5.2</v>
      </c>
      <c r="D213" s="40" t="s">
        <v>660</v>
      </c>
      <c r="E213" s="39" t="s">
        <v>8</v>
      </c>
      <c r="F213" s="7" t="s">
        <v>101</v>
      </c>
      <c r="G213" s="17" t="s">
        <v>823</v>
      </c>
      <c r="H213" s="17" t="s">
        <v>405</v>
      </c>
      <c r="I213" s="79" t="s">
        <v>21</v>
      </c>
      <c r="J213" s="17" t="s">
        <v>12</v>
      </c>
      <c r="K213" s="79" t="s">
        <v>816</v>
      </c>
      <c r="L213" s="17" t="s">
        <v>355</v>
      </c>
      <c r="M213" s="55" t="s">
        <v>1315</v>
      </c>
      <c r="N213" s="55" t="s">
        <v>848</v>
      </c>
      <c r="O213" s="79" t="s">
        <v>560</v>
      </c>
      <c r="P213" s="79" t="s">
        <v>357</v>
      </c>
      <c r="Q213" s="17" t="s">
        <v>359</v>
      </c>
      <c r="R213" s="79" t="s">
        <v>827</v>
      </c>
      <c r="S213" s="141"/>
      <c r="T213" s="142"/>
    </row>
    <row r="214" spans="1:20" ht="32.25" customHeight="1" x14ac:dyDescent="0.2">
      <c r="A214" s="39">
        <v>1</v>
      </c>
      <c r="B214" s="39">
        <v>5</v>
      </c>
      <c r="C214" s="39">
        <v>5.2</v>
      </c>
      <c r="D214" s="40" t="s">
        <v>828</v>
      </c>
      <c r="E214" s="39" t="s">
        <v>564</v>
      </c>
      <c r="F214" s="7" t="s">
        <v>101</v>
      </c>
      <c r="G214" s="55" t="s">
        <v>823</v>
      </c>
      <c r="H214" s="55" t="s">
        <v>405</v>
      </c>
      <c r="I214" s="54" t="s">
        <v>21</v>
      </c>
      <c r="J214" s="53" t="s">
        <v>16</v>
      </c>
      <c r="K214" s="54" t="s">
        <v>559</v>
      </c>
      <c r="L214" s="17" t="s">
        <v>491</v>
      </c>
      <c r="M214" s="55" t="s">
        <v>1437</v>
      </c>
      <c r="N214" s="57" t="s">
        <v>849</v>
      </c>
      <c r="O214" s="54" t="s">
        <v>560</v>
      </c>
      <c r="P214" s="79" t="s">
        <v>493</v>
      </c>
      <c r="Q214" s="17" t="s">
        <v>492</v>
      </c>
      <c r="R214" s="79" t="s">
        <v>829</v>
      </c>
      <c r="S214" s="94">
        <v>11200</v>
      </c>
      <c r="T214" s="172">
        <f>S214/S215</f>
        <v>0.42302462607644659</v>
      </c>
    </row>
    <row r="215" spans="1:20" ht="32.25" customHeight="1" x14ac:dyDescent="0.2">
      <c r="A215" s="39">
        <v>1</v>
      </c>
      <c r="B215" s="39">
        <v>5</v>
      </c>
      <c r="C215" s="39">
        <v>5.2</v>
      </c>
      <c r="D215" s="40" t="s">
        <v>828</v>
      </c>
      <c r="E215" s="39" t="s">
        <v>564</v>
      </c>
      <c r="F215" s="7" t="s">
        <v>101</v>
      </c>
      <c r="G215" s="55" t="s">
        <v>823</v>
      </c>
      <c r="H215" s="55" t="s">
        <v>405</v>
      </c>
      <c r="I215" s="54" t="s">
        <v>21</v>
      </c>
      <c r="J215" s="53" t="s">
        <v>16</v>
      </c>
      <c r="K215" s="54" t="s">
        <v>559</v>
      </c>
      <c r="L215" s="17" t="s">
        <v>491</v>
      </c>
      <c r="M215" s="55" t="s">
        <v>1437</v>
      </c>
      <c r="N215" s="57" t="s">
        <v>849</v>
      </c>
      <c r="O215" s="54" t="s">
        <v>560</v>
      </c>
      <c r="P215" s="79" t="s">
        <v>116</v>
      </c>
      <c r="Q215" s="17" t="s">
        <v>117</v>
      </c>
      <c r="R215" s="79" t="s">
        <v>829</v>
      </c>
      <c r="S215" s="94">
        <v>26476</v>
      </c>
      <c r="T215" s="172"/>
    </row>
    <row r="216" spans="1:20" ht="48.75" customHeight="1" x14ac:dyDescent="0.2">
      <c r="A216" s="39">
        <v>1</v>
      </c>
      <c r="B216" s="39">
        <v>5</v>
      </c>
      <c r="C216" s="39">
        <v>5.2</v>
      </c>
      <c r="D216" s="40" t="s">
        <v>828</v>
      </c>
      <c r="E216" s="39" t="s">
        <v>40</v>
      </c>
      <c r="F216" s="7" t="s">
        <v>101</v>
      </c>
      <c r="G216" s="17" t="s">
        <v>823</v>
      </c>
      <c r="H216" s="17" t="s">
        <v>405</v>
      </c>
      <c r="I216" s="79" t="s">
        <v>9</v>
      </c>
      <c r="J216" s="17" t="s">
        <v>12</v>
      </c>
      <c r="K216" s="79" t="s">
        <v>559</v>
      </c>
      <c r="L216" s="17" t="s">
        <v>110</v>
      </c>
      <c r="M216" s="17" t="s">
        <v>1438</v>
      </c>
      <c r="N216" s="7" t="s">
        <v>850</v>
      </c>
      <c r="O216" s="7" t="s">
        <v>560</v>
      </c>
      <c r="P216" s="79" t="s">
        <v>830</v>
      </c>
      <c r="Q216" s="17" t="s">
        <v>831</v>
      </c>
      <c r="R216" s="79" t="s">
        <v>702</v>
      </c>
      <c r="S216" s="139" t="s">
        <v>12</v>
      </c>
      <c r="T216" s="140"/>
    </row>
    <row r="217" spans="1:20" ht="56.25" customHeight="1" x14ac:dyDescent="0.2">
      <c r="A217" s="39">
        <v>1</v>
      </c>
      <c r="B217" s="39">
        <v>5</v>
      </c>
      <c r="C217" s="39">
        <v>5.2</v>
      </c>
      <c r="D217" s="40" t="s">
        <v>828</v>
      </c>
      <c r="E217" s="39" t="s">
        <v>40</v>
      </c>
      <c r="F217" s="7" t="s">
        <v>101</v>
      </c>
      <c r="G217" s="17" t="s">
        <v>823</v>
      </c>
      <c r="H217" s="17" t="s">
        <v>405</v>
      </c>
      <c r="I217" s="79" t="s">
        <v>9</v>
      </c>
      <c r="J217" s="17" t="s">
        <v>12</v>
      </c>
      <c r="K217" s="79" t="s">
        <v>559</v>
      </c>
      <c r="L217" s="17" t="s">
        <v>110</v>
      </c>
      <c r="M217" s="17" t="s">
        <v>1438</v>
      </c>
      <c r="N217" s="7" t="s">
        <v>850</v>
      </c>
      <c r="O217" s="7" t="s">
        <v>560</v>
      </c>
      <c r="P217" s="79" t="s">
        <v>832</v>
      </c>
      <c r="Q217" s="17" t="s">
        <v>833</v>
      </c>
      <c r="R217" s="79" t="s">
        <v>702</v>
      </c>
      <c r="S217" s="141"/>
      <c r="T217" s="142"/>
    </row>
    <row r="218" spans="1:20" ht="49.5" customHeight="1" x14ac:dyDescent="0.2">
      <c r="A218" s="39">
        <v>1</v>
      </c>
      <c r="B218" s="39">
        <v>5</v>
      </c>
      <c r="C218" s="39">
        <v>5.2</v>
      </c>
      <c r="D218" s="40" t="s">
        <v>828</v>
      </c>
      <c r="E218" s="39" t="s">
        <v>40</v>
      </c>
      <c r="F218" s="7" t="s">
        <v>101</v>
      </c>
      <c r="G218" s="17" t="s">
        <v>823</v>
      </c>
      <c r="H218" s="17" t="s">
        <v>405</v>
      </c>
      <c r="I218" s="79" t="s">
        <v>9</v>
      </c>
      <c r="J218" s="17" t="s">
        <v>12</v>
      </c>
      <c r="K218" s="79" t="s">
        <v>559</v>
      </c>
      <c r="L218" s="17" t="s">
        <v>111</v>
      </c>
      <c r="M218" s="17" t="s">
        <v>1439</v>
      </c>
      <c r="N218" s="7" t="s">
        <v>1585</v>
      </c>
      <c r="O218" s="7" t="s">
        <v>560</v>
      </c>
      <c r="P218" s="79" t="s">
        <v>112</v>
      </c>
      <c r="Q218" s="17" t="s">
        <v>113</v>
      </c>
      <c r="R218" s="79" t="s">
        <v>829</v>
      </c>
      <c r="S218" s="139" t="s">
        <v>12</v>
      </c>
      <c r="T218" s="140"/>
    </row>
    <row r="219" spans="1:20" ht="41.25" customHeight="1" x14ac:dyDescent="0.2">
      <c r="A219" s="39">
        <v>1</v>
      </c>
      <c r="B219" s="39">
        <v>5</v>
      </c>
      <c r="C219" s="39">
        <v>5.2</v>
      </c>
      <c r="D219" s="40" t="s">
        <v>828</v>
      </c>
      <c r="E219" s="39" t="s">
        <v>40</v>
      </c>
      <c r="F219" s="7" t="s">
        <v>101</v>
      </c>
      <c r="G219" s="17" t="s">
        <v>823</v>
      </c>
      <c r="H219" s="17" t="s">
        <v>405</v>
      </c>
      <c r="I219" s="79" t="s">
        <v>9</v>
      </c>
      <c r="J219" s="17" t="s">
        <v>12</v>
      </c>
      <c r="K219" s="79" t="s">
        <v>559</v>
      </c>
      <c r="L219" s="17" t="s">
        <v>111</v>
      </c>
      <c r="M219" s="17" t="s">
        <v>1439</v>
      </c>
      <c r="N219" s="7" t="s">
        <v>1585</v>
      </c>
      <c r="O219" s="7" t="s">
        <v>560</v>
      </c>
      <c r="P219" s="79" t="s">
        <v>116</v>
      </c>
      <c r="Q219" s="17" t="s">
        <v>117</v>
      </c>
      <c r="R219" s="79" t="s">
        <v>829</v>
      </c>
      <c r="S219" s="141"/>
      <c r="T219" s="142"/>
    </row>
    <row r="220" spans="1:20" ht="54" customHeight="1" x14ac:dyDescent="0.2">
      <c r="A220" s="39">
        <v>1</v>
      </c>
      <c r="B220" s="39">
        <v>5</v>
      </c>
      <c r="C220" s="39">
        <v>5.5</v>
      </c>
      <c r="D220" s="40" t="s">
        <v>1516</v>
      </c>
      <c r="E220" s="39" t="s">
        <v>222</v>
      </c>
      <c r="F220" s="7" t="s">
        <v>101</v>
      </c>
      <c r="G220" s="17" t="s">
        <v>1467</v>
      </c>
      <c r="H220" s="17" t="s">
        <v>569</v>
      </c>
      <c r="I220" s="79" t="s">
        <v>21</v>
      </c>
      <c r="J220" s="17" t="s">
        <v>16</v>
      </c>
      <c r="K220" s="79" t="s">
        <v>559</v>
      </c>
      <c r="L220" s="17" t="s">
        <v>1517</v>
      </c>
      <c r="M220" s="17" t="s">
        <v>1518</v>
      </c>
      <c r="N220" s="7" t="s">
        <v>1519</v>
      </c>
      <c r="O220" s="7" t="s">
        <v>560</v>
      </c>
      <c r="P220" s="79" t="s">
        <v>1522</v>
      </c>
      <c r="Q220" s="17" t="s">
        <v>1520</v>
      </c>
      <c r="R220" s="79" t="s">
        <v>1524</v>
      </c>
      <c r="S220" s="94" t="s">
        <v>1623</v>
      </c>
      <c r="T220" s="172" t="s">
        <v>1623</v>
      </c>
    </row>
    <row r="221" spans="1:20" ht="53.25" customHeight="1" x14ac:dyDescent="0.2">
      <c r="A221" s="39">
        <v>1</v>
      </c>
      <c r="B221" s="39">
        <v>5</v>
      </c>
      <c r="C221" s="39">
        <v>5.5</v>
      </c>
      <c r="D221" s="40" t="s">
        <v>1516</v>
      </c>
      <c r="E221" s="39" t="s">
        <v>222</v>
      </c>
      <c r="F221" s="7" t="s">
        <v>101</v>
      </c>
      <c r="G221" s="17" t="s">
        <v>1467</v>
      </c>
      <c r="H221" s="17" t="s">
        <v>569</v>
      </c>
      <c r="I221" s="79" t="s">
        <v>21</v>
      </c>
      <c r="J221" s="17" t="s">
        <v>16</v>
      </c>
      <c r="K221" s="79" t="s">
        <v>559</v>
      </c>
      <c r="L221" s="17" t="s">
        <v>1517</v>
      </c>
      <c r="M221" s="17" t="s">
        <v>1518</v>
      </c>
      <c r="N221" s="7" t="s">
        <v>1519</v>
      </c>
      <c r="O221" s="7" t="s">
        <v>560</v>
      </c>
      <c r="P221" s="79" t="s">
        <v>1523</v>
      </c>
      <c r="Q221" s="17" t="s">
        <v>1521</v>
      </c>
      <c r="R221" s="79" t="s">
        <v>1524</v>
      </c>
      <c r="S221" s="94" t="s">
        <v>1623</v>
      </c>
      <c r="T221" s="172"/>
    </row>
    <row r="222" spans="1:20" ht="50.25" customHeight="1" x14ac:dyDescent="0.2">
      <c r="A222" s="39">
        <v>1</v>
      </c>
      <c r="B222" s="39">
        <v>5</v>
      </c>
      <c r="C222" s="39">
        <v>5.6</v>
      </c>
      <c r="D222" s="40" t="s">
        <v>1516</v>
      </c>
      <c r="E222" s="39" t="s">
        <v>222</v>
      </c>
      <c r="F222" s="7" t="s">
        <v>101</v>
      </c>
      <c r="G222" s="17" t="s">
        <v>1468</v>
      </c>
      <c r="H222" s="17" t="s">
        <v>569</v>
      </c>
      <c r="I222" s="79" t="s">
        <v>21</v>
      </c>
      <c r="J222" s="17" t="s">
        <v>12</v>
      </c>
      <c r="K222" s="79" t="s">
        <v>559</v>
      </c>
      <c r="L222" s="17" t="s">
        <v>1525</v>
      </c>
      <c r="M222" s="17" t="s">
        <v>1526</v>
      </c>
      <c r="N222" s="7" t="s">
        <v>1527</v>
      </c>
      <c r="O222" s="7" t="s">
        <v>560</v>
      </c>
      <c r="P222" s="79" t="s">
        <v>1530</v>
      </c>
      <c r="Q222" s="17" t="s">
        <v>1528</v>
      </c>
      <c r="R222" s="79" t="s">
        <v>1539</v>
      </c>
      <c r="S222" s="139" t="s">
        <v>12</v>
      </c>
      <c r="T222" s="140"/>
    </row>
    <row r="223" spans="1:20" ht="52.5" customHeight="1" x14ac:dyDescent="0.2">
      <c r="A223" s="39">
        <v>1</v>
      </c>
      <c r="B223" s="39">
        <v>5</v>
      </c>
      <c r="C223" s="39">
        <v>5.6</v>
      </c>
      <c r="D223" s="40" t="s">
        <v>1516</v>
      </c>
      <c r="E223" s="39" t="s">
        <v>222</v>
      </c>
      <c r="F223" s="7" t="s">
        <v>101</v>
      </c>
      <c r="G223" s="17" t="s">
        <v>1468</v>
      </c>
      <c r="H223" s="17" t="s">
        <v>569</v>
      </c>
      <c r="I223" s="79" t="s">
        <v>21</v>
      </c>
      <c r="J223" s="17" t="s">
        <v>12</v>
      </c>
      <c r="K223" s="79" t="s">
        <v>559</v>
      </c>
      <c r="L223" s="17" t="s">
        <v>1525</v>
      </c>
      <c r="M223" s="17" t="s">
        <v>1526</v>
      </c>
      <c r="N223" s="7" t="s">
        <v>1527</v>
      </c>
      <c r="O223" s="7" t="s">
        <v>560</v>
      </c>
      <c r="P223" s="79" t="s">
        <v>1531</v>
      </c>
      <c r="Q223" s="17" t="s">
        <v>1529</v>
      </c>
      <c r="R223" s="79" t="s">
        <v>1539</v>
      </c>
      <c r="S223" s="141"/>
      <c r="T223" s="142"/>
    </row>
    <row r="224" spans="1:20" ht="47.25" customHeight="1" x14ac:dyDescent="0.2">
      <c r="A224" s="39">
        <v>1</v>
      </c>
      <c r="B224" s="39">
        <v>5</v>
      </c>
      <c r="C224" s="39">
        <v>5.6</v>
      </c>
      <c r="D224" s="40" t="s">
        <v>1516</v>
      </c>
      <c r="E224" s="39" t="s">
        <v>222</v>
      </c>
      <c r="F224" s="7" t="s">
        <v>101</v>
      </c>
      <c r="G224" s="17" t="s">
        <v>1468</v>
      </c>
      <c r="H224" s="17" t="s">
        <v>569</v>
      </c>
      <c r="I224" s="79" t="s">
        <v>21</v>
      </c>
      <c r="J224" s="17" t="s">
        <v>12</v>
      </c>
      <c r="K224" s="79" t="s">
        <v>559</v>
      </c>
      <c r="L224" s="17" t="s">
        <v>1532</v>
      </c>
      <c r="M224" s="17" t="s">
        <v>1533</v>
      </c>
      <c r="N224" s="7" t="s">
        <v>1534</v>
      </c>
      <c r="O224" s="7" t="s">
        <v>560</v>
      </c>
      <c r="P224" s="79" t="s">
        <v>1537</v>
      </c>
      <c r="Q224" s="17" t="s">
        <v>1535</v>
      </c>
      <c r="R224" s="79" t="s">
        <v>1539</v>
      </c>
      <c r="S224" s="139" t="s">
        <v>12</v>
      </c>
      <c r="T224" s="140"/>
    </row>
    <row r="225" spans="1:20" ht="54" customHeight="1" x14ac:dyDescent="0.2">
      <c r="A225" s="39">
        <v>1</v>
      </c>
      <c r="B225" s="39">
        <v>5</v>
      </c>
      <c r="C225" s="39">
        <v>5.6</v>
      </c>
      <c r="D225" s="40" t="s">
        <v>1516</v>
      </c>
      <c r="E225" s="39" t="s">
        <v>222</v>
      </c>
      <c r="F225" s="7" t="s">
        <v>101</v>
      </c>
      <c r="G225" s="17" t="s">
        <v>1468</v>
      </c>
      <c r="H225" s="17" t="s">
        <v>569</v>
      </c>
      <c r="I225" s="79" t="s">
        <v>21</v>
      </c>
      <c r="J225" s="17" t="s">
        <v>12</v>
      </c>
      <c r="K225" s="79" t="s">
        <v>559</v>
      </c>
      <c r="L225" s="17" t="s">
        <v>1532</v>
      </c>
      <c r="M225" s="17" t="s">
        <v>1533</v>
      </c>
      <c r="N225" s="7" t="s">
        <v>1534</v>
      </c>
      <c r="O225" s="7" t="s">
        <v>560</v>
      </c>
      <c r="P225" s="79" t="s">
        <v>1538</v>
      </c>
      <c r="Q225" s="17" t="s">
        <v>1536</v>
      </c>
      <c r="R225" s="79" t="s">
        <v>1539</v>
      </c>
      <c r="S225" s="141"/>
      <c r="T225" s="142"/>
    </row>
    <row r="226" spans="1:20" ht="42.75" customHeight="1" x14ac:dyDescent="0.2">
      <c r="A226" s="39">
        <v>1</v>
      </c>
      <c r="B226" s="39">
        <v>5</v>
      </c>
      <c r="C226" s="39">
        <v>5.8</v>
      </c>
      <c r="D226" s="40" t="s">
        <v>800</v>
      </c>
      <c r="E226" s="39" t="s">
        <v>40</v>
      </c>
      <c r="F226" s="7" t="s">
        <v>58</v>
      </c>
      <c r="G226" s="17" t="s">
        <v>787</v>
      </c>
      <c r="H226" s="17" t="s">
        <v>405</v>
      </c>
      <c r="I226" s="79" t="s">
        <v>9</v>
      </c>
      <c r="J226" s="17" t="s">
        <v>16</v>
      </c>
      <c r="K226" s="79" t="s">
        <v>81</v>
      </c>
      <c r="L226" s="17" t="s">
        <v>78</v>
      </c>
      <c r="M226" s="17" t="s">
        <v>1440</v>
      </c>
      <c r="N226" s="7" t="s">
        <v>851</v>
      </c>
      <c r="O226" s="79" t="s">
        <v>612</v>
      </c>
      <c r="P226" s="79" t="s">
        <v>79</v>
      </c>
      <c r="Q226" s="17" t="s">
        <v>80</v>
      </c>
      <c r="R226" s="79" t="s">
        <v>613</v>
      </c>
      <c r="S226" s="93" t="s">
        <v>1623</v>
      </c>
      <c r="T226" s="240" t="s">
        <v>1623</v>
      </c>
    </row>
    <row r="227" spans="1:20" ht="42.75" customHeight="1" x14ac:dyDescent="0.2">
      <c r="A227" s="39">
        <v>1</v>
      </c>
      <c r="B227" s="39">
        <v>5</v>
      </c>
      <c r="C227" s="39">
        <v>5.8</v>
      </c>
      <c r="D227" s="40" t="s">
        <v>800</v>
      </c>
      <c r="E227" s="39" t="s">
        <v>40</v>
      </c>
      <c r="F227" s="7" t="s">
        <v>58</v>
      </c>
      <c r="G227" s="17" t="s">
        <v>787</v>
      </c>
      <c r="H227" s="17" t="s">
        <v>405</v>
      </c>
      <c r="I227" s="79" t="s">
        <v>9</v>
      </c>
      <c r="J227" s="17" t="s">
        <v>16</v>
      </c>
      <c r="K227" s="79" t="s">
        <v>81</v>
      </c>
      <c r="L227" s="17" t="s">
        <v>78</v>
      </c>
      <c r="M227" s="17" t="s">
        <v>1440</v>
      </c>
      <c r="N227" s="7" t="s">
        <v>851</v>
      </c>
      <c r="O227" s="79" t="s">
        <v>612</v>
      </c>
      <c r="P227" s="79" t="s">
        <v>82</v>
      </c>
      <c r="Q227" s="17" t="s">
        <v>83</v>
      </c>
      <c r="R227" s="14" t="s">
        <v>838</v>
      </c>
      <c r="S227" s="94" t="s">
        <v>1623</v>
      </c>
      <c r="T227" s="240"/>
    </row>
    <row r="228" spans="1:20" ht="45.75" customHeight="1" x14ac:dyDescent="0.2">
      <c r="A228" s="39">
        <v>1</v>
      </c>
      <c r="B228" s="39">
        <v>5</v>
      </c>
      <c r="C228" s="39">
        <v>5.8</v>
      </c>
      <c r="D228" s="40" t="s">
        <v>421</v>
      </c>
      <c r="E228" s="39" t="s">
        <v>40</v>
      </c>
      <c r="F228" s="7" t="s">
        <v>58</v>
      </c>
      <c r="G228" s="17" t="s">
        <v>787</v>
      </c>
      <c r="H228" s="17" t="s">
        <v>405</v>
      </c>
      <c r="I228" s="79" t="s">
        <v>9</v>
      </c>
      <c r="J228" s="17" t="s">
        <v>16</v>
      </c>
      <c r="K228" s="79" t="s">
        <v>73</v>
      </c>
      <c r="L228" s="17" t="s">
        <v>70</v>
      </c>
      <c r="M228" s="17" t="s">
        <v>1441</v>
      </c>
      <c r="N228" s="17" t="s">
        <v>852</v>
      </c>
      <c r="O228" s="79" t="s">
        <v>612</v>
      </c>
      <c r="P228" s="79" t="s">
        <v>71</v>
      </c>
      <c r="Q228" s="17" t="s">
        <v>72</v>
      </c>
      <c r="R228" s="14" t="s">
        <v>613</v>
      </c>
      <c r="S228" s="93" t="s">
        <v>1623</v>
      </c>
      <c r="T228" s="233" t="s">
        <v>1623</v>
      </c>
    </row>
    <row r="229" spans="1:20" ht="45.75" customHeight="1" x14ac:dyDescent="0.2">
      <c r="A229" s="39">
        <v>1</v>
      </c>
      <c r="B229" s="39">
        <v>5</v>
      </c>
      <c r="C229" s="39">
        <v>5.8</v>
      </c>
      <c r="D229" s="40" t="s">
        <v>421</v>
      </c>
      <c r="E229" s="39" t="s">
        <v>40</v>
      </c>
      <c r="F229" s="7" t="s">
        <v>58</v>
      </c>
      <c r="G229" s="17" t="s">
        <v>787</v>
      </c>
      <c r="H229" s="17" t="s">
        <v>405</v>
      </c>
      <c r="I229" s="79" t="s">
        <v>9</v>
      </c>
      <c r="J229" s="17" t="s">
        <v>16</v>
      </c>
      <c r="K229" s="79" t="s">
        <v>73</v>
      </c>
      <c r="L229" s="17" t="s">
        <v>70</v>
      </c>
      <c r="M229" s="17" t="s">
        <v>1441</v>
      </c>
      <c r="N229" s="17" t="s">
        <v>852</v>
      </c>
      <c r="O229" s="79" t="s">
        <v>612</v>
      </c>
      <c r="P229" s="79" t="s">
        <v>74</v>
      </c>
      <c r="Q229" s="17" t="s">
        <v>75</v>
      </c>
      <c r="R229" s="14" t="s">
        <v>839</v>
      </c>
      <c r="S229" s="91" t="s">
        <v>1623</v>
      </c>
      <c r="T229" s="241"/>
    </row>
    <row r="230" spans="1:20" ht="45.75" customHeight="1" x14ac:dyDescent="0.2">
      <c r="A230" s="39">
        <v>1</v>
      </c>
      <c r="B230" s="39">
        <v>5</v>
      </c>
      <c r="C230" s="39">
        <v>5.8</v>
      </c>
      <c r="D230" s="40" t="s">
        <v>421</v>
      </c>
      <c r="E230" s="39" t="s">
        <v>40</v>
      </c>
      <c r="F230" s="7" t="s">
        <v>58</v>
      </c>
      <c r="G230" s="17" t="s">
        <v>787</v>
      </c>
      <c r="H230" s="17" t="s">
        <v>405</v>
      </c>
      <c r="I230" s="79" t="s">
        <v>9</v>
      </c>
      <c r="J230" s="17" t="s">
        <v>16</v>
      </c>
      <c r="K230" s="79" t="s">
        <v>73</v>
      </c>
      <c r="L230" s="17" t="s">
        <v>70</v>
      </c>
      <c r="M230" s="17" t="s">
        <v>1441</v>
      </c>
      <c r="N230" s="17" t="s">
        <v>852</v>
      </c>
      <c r="O230" s="79" t="s">
        <v>612</v>
      </c>
      <c r="P230" s="79" t="s">
        <v>76</v>
      </c>
      <c r="Q230" s="17" t="s">
        <v>77</v>
      </c>
      <c r="R230" s="14" t="s">
        <v>839</v>
      </c>
      <c r="S230" s="91" t="s">
        <v>1623</v>
      </c>
      <c r="T230" s="198"/>
    </row>
    <row r="231" spans="1:20" ht="42" customHeight="1" x14ac:dyDescent="0.2">
      <c r="A231" s="39">
        <v>1</v>
      </c>
      <c r="B231" s="39">
        <v>5</v>
      </c>
      <c r="C231" s="39">
        <v>5.8</v>
      </c>
      <c r="D231" s="40" t="s">
        <v>800</v>
      </c>
      <c r="E231" s="39" t="s">
        <v>8</v>
      </c>
      <c r="F231" s="7" t="s">
        <v>58</v>
      </c>
      <c r="G231" s="17" t="s">
        <v>787</v>
      </c>
      <c r="H231" s="17" t="s">
        <v>405</v>
      </c>
      <c r="I231" s="79" t="s">
        <v>21</v>
      </c>
      <c r="J231" s="17" t="s">
        <v>16</v>
      </c>
      <c r="K231" s="79" t="s">
        <v>454</v>
      </c>
      <c r="L231" s="17" t="s">
        <v>84</v>
      </c>
      <c r="M231" s="17" t="s">
        <v>1314</v>
      </c>
      <c r="N231" s="17" t="s">
        <v>853</v>
      </c>
      <c r="O231" s="79" t="s">
        <v>560</v>
      </c>
      <c r="P231" s="79" t="s">
        <v>85</v>
      </c>
      <c r="Q231" s="17" t="s">
        <v>86</v>
      </c>
      <c r="R231" s="79" t="s">
        <v>834</v>
      </c>
      <c r="S231" s="124">
        <v>15376562.82</v>
      </c>
      <c r="T231" s="182">
        <f>S231/S232</f>
        <v>0.55242163686437484</v>
      </c>
    </row>
    <row r="232" spans="1:20" ht="42" customHeight="1" x14ac:dyDescent="0.2">
      <c r="A232" s="39">
        <v>1</v>
      </c>
      <c r="B232" s="39">
        <v>5</v>
      </c>
      <c r="C232" s="39">
        <v>5.8</v>
      </c>
      <c r="D232" s="40" t="s">
        <v>800</v>
      </c>
      <c r="E232" s="39" t="s">
        <v>8</v>
      </c>
      <c r="F232" s="7" t="s">
        <v>58</v>
      </c>
      <c r="G232" s="17" t="s">
        <v>787</v>
      </c>
      <c r="H232" s="17" t="s">
        <v>405</v>
      </c>
      <c r="I232" s="79" t="s">
        <v>21</v>
      </c>
      <c r="J232" s="17" t="s">
        <v>16</v>
      </c>
      <c r="K232" s="79" t="s">
        <v>454</v>
      </c>
      <c r="L232" s="17" t="s">
        <v>84</v>
      </c>
      <c r="M232" s="17" t="s">
        <v>1314</v>
      </c>
      <c r="N232" s="17" t="s">
        <v>853</v>
      </c>
      <c r="O232" s="79" t="s">
        <v>560</v>
      </c>
      <c r="P232" s="79" t="s">
        <v>87</v>
      </c>
      <c r="Q232" s="17" t="s">
        <v>88</v>
      </c>
      <c r="R232" s="79" t="s">
        <v>834</v>
      </c>
      <c r="S232" s="124">
        <v>27834830.850000001</v>
      </c>
      <c r="T232" s="183"/>
    </row>
    <row r="233" spans="1:20" ht="45.75" customHeight="1" x14ac:dyDescent="0.2">
      <c r="A233" s="39">
        <v>1</v>
      </c>
      <c r="B233" s="39">
        <v>5</v>
      </c>
      <c r="C233" s="39">
        <v>5.8</v>
      </c>
      <c r="D233" s="40" t="s">
        <v>800</v>
      </c>
      <c r="E233" s="39" t="s">
        <v>564</v>
      </c>
      <c r="F233" s="7" t="s">
        <v>58</v>
      </c>
      <c r="G233" s="17" t="s">
        <v>787</v>
      </c>
      <c r="H233" s="17" t="s">
        <v>405</v>
      </c>
      <c r="I233" s="79" t="s">
        <v>21</v>
      </c>
      <c r="J233" s="17" t="s">
        <v>16</v>
      </c>
      <c r="K233" s="79" t="s">
        <v>559</v>
      </c>
      <c r="L233" s="17" t="s">
        <v>495</v>
      </c>
      <c r="M233" s="17" t="s">
        <v>1442</v>
      </c>
      <c r="N233" s="7" t="s">
        <v>854</v>
      </c>
      <c r="O233" s="79" t="s">
        <v>560</v>
      </c>
      <c r="P233" s="14" t="s">
        <v>498</v>
      </c>
      <c r="Q233" s="15" t="s">
        <v>496</v>
      </c>
      <c r="R233" s="79" t="s">
        <v>835</v>
      </c>
      <c r="S233" s="91" t="s">
        <v>1623</v>
      </c>
      <c r="T233" s="170" t="s">
        <v>1623</v>
      </c>
    </row>
    <row r="234" spans="1:20" ht="45.75" customHeight="1" x14ac:dyDescent="0.2">
      <c r="A234" s="39">
        <v>1</v>
      </c>
      <c r="B234" s="39">
        <v>5</v>
      </c>
      <c r="C234" s="39">
        <v>5.8</v>
      </c>
      <c r="D234" s="40" t="s">
        <v>800</v>
      </c>
      <c r="E234" s="39" t="s">
        <v>564</v>
      </c>
      <c r="F234" s="7" t="s">
        <v>58</v>
      </c>
      <c r="G234" s="17" t="s">
        <v>787</v>
      </c>
      <c r="H234" s="17" t="s">
        <v>405</v>
      </c>
      <c r="I234" s="79" t="s">
        <v>21</v>
      </c>
      <c r="J234" s="17" t="s">
        <v>16</v>
      </c>
      <c r="K234" s="79" t="s">
        <v>559</v>
      </c>
      <c r="L234" s="17" t="s">
        <v>495</v>
      </c>
      <c r="M234" s="17" t="s">
        <v>1442</v>
      </c>
      <c r="N234" s="7" t="s">
        <v>854</v>
      </c>
      <c r="O234" s="79" t="s">
        <v>560</v>
      </c>
      <c r="P234" s="14" t="s">
        <v>499</v>
      </c>
      <c r="Q234" s="15" t="s">
        <v>497</v>
      </c>
      <c r="R234" s="79" t="s">
        <v>835</v>
      </c>
      <c r="S234" s="91" t="s">
        <v>1623</v>
      </c>
      <c r="T234" s="171"/>
    </row>
    <row r="235" spans="1:20" ht="38.25" customHeight="1" x14ac:dyDescent="0.2">
      <c r="A235" s="39">
        <v>1</v>
      </c>
      <c r="B235" s="39">
        <v>5</v>
      </c>
      <c r="C235" s="39">
        <v>5.8</v>
      </c>
      <c r="D235" s="40" t="s">
        <v>800</v>
      </c>
      <c r="E235" s="39" t="s">
        <v>564</v>
      </c>
      <c r="F235" s="7" t="s">
        <v>58</v>
      </c>
      <c r="G235" s="17" t="s">
        <v>787</v>
      </c>
      <c r="H235" s="17" t="s">
        <v>405</v>
      </c>
      <c r="I235" s="79" t="s">
        <v>9</v>
      </c>
      <c r="J235" s="17" t="s">
        <v>16</v>
      </c>
      <c r="K235" s="79" t="s">
        <v>559</v>
      </c>
      <c r="L235" s="17" t="s">
        <v>504</v>
      </c>
      <c r="M235" s="17" t="s">
        <v>1605</v>
      </c>
      <c r="N235" s="7" t="s">
        <v>855</v>
      </c>
      <c r="O235" s="79" t="s">
        <v>836</v>
      </c>
      <c r="P235" s="14" t="s">
        <v>502</v>
      </c>
      <c r="Q235" s="15" t="s">
        <v>500</v>
      </c>
      <c r="R235" s="79" t="s">
        <v>837</v>
      </c>
      <c r="S235" s="91" t="s">
        <v>1623</v>
      </c>
      <c r="T235" s="199" t="s">
        <v>1623</v>
      </c>
    </row>
    <row r="236" spans="1:20" ht="38.25" customHeight="1" x14ac:dyDescent="0.2">
      <c r="A236" s="39">
        <v>1</v>
      </c>
      <c r="B236" s="39">
        <v>5</v>
      </c>
      <c r="C236" s="39">
        <v>5.8</v>
      </c>
      <c r="D236" s="40" t="s">
        <v>800</v>
      </c>
      <c r="E236" s="39" t="s">
        <v>564</v>
      </c>
      <c r="F236" s="7" t="s">
        <v>58</v>
      </c>
      <c r="G236" s="17" t="s">
        <v>787</v>
      </c>
      <c r="H236" s="17" t="s">
        <v>405</v>
      </c>
      <c r="I236" s="79" t="s">
        <v>9</v>
      </c>
      <c r="J236" s="17" t="s">
        <v>16</v>
      </c>
      <c r="K236" s="79" t="s">
        <v>559</v>
      </c>
      <c r="L236" s="17" t="s">
        <v>504</v>
      </c>
      <c r="M236" s="17" t="s">
        <v>1605</v>
      </c>
      <c r="N236" s="7" t="s">
        <v>855</v>
      </c>
      <c r="O236" s="79" t="s">
        <v>836</v>
      </c>
      <c r="P236" s="14" t="s">
        <v>503</v>
      </c>
      <c r="Q236" s="15" t="s">
        <v>501</v>
      </c>
      <c r="R236" s="79" t="s">
        <v>837</v>
      </c>
      <c r="S236" s="91" t="s">
        <v>1623</v>
      </c>
      <c r="T236" s="200"/>
    </row>
    <row r="237" spans="1:20" ht="81" x14ac:dyDescent="0.2">
      <c r="A237" s="39">
        <v>1</v>
      </c>
      <c r="B237" s="39">
        <v>5</v>
      </c>
      <c r="C237" s="39">
        <v>5.8</v>
      </c>
      <c r="D237" s="40" t="s">
        <v>800</v>
      </c>
      <c r="E237" s="39" t="s">
        <v>222</v>
      </c>
      <c r="F237" s="7" t="s">
        <v>58</v>
      </c>
      <c r="G237" s="17" t="s">
        <v>787</v>
      </c>
      <c r="H237" s="17" t="s">
        <v>405</v>
      </c>
      <c r="I237" s="79" t="s">
        <v>57</v>
      </c>
      <c r="J237" s="17" t="s">
        <v>16</v>
      </c>
      <c r="K237" s="79" t="s">
        <v>455</v>
      </c>
      <c r="L237" s="17" t="s">
        <v>59</v>
      </c>
      <c r="M237" s="17" t="s">
        <v>1443</v>
      </c>
      <c r="N237" s="17" t="s">
        <v>858</v>
      </c>
      <c r="O237" s="79" t="s">
        <v>560</v>
      </c>
      <c r="P237" s="79" t="s">
        <v>64</v>
      </c>
      <c r="Q237" s="17" t="s">
        <v>65</v>
      </c>
      <c r="R237" s="79" t="s">
        <v>838</v>
      </c>
      <c r="S237" s="239" t="s">
        <v>1623</v>
      </c>
      <c r="T237" s="170" t="s">
        <v>1623</v>
      </c>
    </row>
    <row r="238" spans="1:20" ht="81" x14ac:dyDescent="0.2">
      <c r="A238" s="39">
        <v>1</v>
      </c>
      <c r="B238" s="39">
        <v>5</v>
      </c>
      <c r="C238" s="39">
        <v>5.8</v>
      </c>
      <c r="D238" s="40" t="s">
        <v>841</v>
      </c>
      <c r="E238" s="39" t="s">
        <v>222</v>
      </c>
      <c r="F238" s="7" t="s">
        <v>58</v>
      </c>
      <c r="G238" s="17" t="s">
        <v>787</v>
      </c>
      <c r="H238" s="17" t="s">
        <v>405</v>
      </c>
      <c r="I238" s="79" t="s">
        <v>57</v>
      </c>
      <c r="J238" s="17" t="s">
        <v>16</v>
      </c>
      <c r="K238" s="79" t="s">
        <v>455</v>
      </c>
      <c r="L238" s="17" t="s">
        <v>59</v>
      </c>
      <c r="M238" s="17" t="s">
        <v>1443</v>
      </c>
      <c r="N238" s="17" t="s">
        <v>858</v>
      </c>
      <c r="O238" s="79" t="s">
        <v>560</v>
      </c>
      <c r="P238" s="79" t="s">
        <v>62</v>
      </c>
      <c r="Q238" s="17" t="s">
        <v>63</v>
      </c>
      <c r="R238" s="79" t="s">
        <v>838</v>
      </c>
      <c r="S238" s="239" t="s">
        <v>1623</v>
      </c>
      <c r="T238" s="171"/>
    </row>
    <row r="239" spans="1:20" ht="81" x14ac:dyDescent="0.2">
      <c r="A239" s="39">
        <v>1</v>
      </c>
      <c r="B239" s="39">
        <v>5</v>
      </c>
      <c r="C239" s="16">
        <v>5.8</v>
      </c>
      <c r="D239" s="40" t="s">
        <v>800</v>
      </c>
      <c r="E239" s="16" t="s">
        <v>222</v>
      </c>
      <c r="F239" s="7" t="s">
        <v>58</v>
      </c>
      <c r="G239" s="17" t="s">
        <v>787</v>
      </c>
      <c r="H239" s="17" t="s">
        <v>405</v>
      </c>
      <c r="I239" s="79" t="s">
        <v>57</v>
      </c>
      <c r="J239" s="17" t="s">
        <v>16</v>
      </c>
      <c r="K239" s="79" t="s">
        <v>455</v>
      </c>
      <c r="L239" s="17" t="s">
        <v>59</v>
      </c>
      <c r="M239" s="17" t="s">
        <v>1443</v>
      </c>
      <c r="N239" s="17" t="s">
        <v>859</v>
      </c>
      <c r="O239" s="79" t="s">
        <v>560</v>
      </c>
      <c r="P239" s="79" t="s">
        <v>60</v>
      </c>
      <c r="Q239" s="17" t="s">
        <v>61</v>
      </c>
      <c r="R239" s="79" t="s">
        <v>838</v>
      </c>
      <c r="S239" s="239" t="s">
        <v>1623</v>
      </c>
      <c r="T239" s="170" t="s">
        <v>1623</v>
      </c>
    </row>
    <row r="240" spans="1:20" ht="81" x14ac:dyDescent="0.2">
      <c r="A240" s="39">
        <v>1</v>
      </c>
      <c r="B240" s="39">
        <v>5</v>
      </c>
      <c r="C240" s="16">
        <v>5.8</v>
      </c>
      <c r="D240" s="40" t="s">
        <v>800</v>
      </c>
      <c r="E240" s="16" t="s">
        <v>222</v>
      </c>
      <c r="F240" s="7" t="s">
        <v>58</v>
      </c>
      <c r="G240" s="17" t="s">
        <v>787</v>
      </c>
      <c r="H240" s="17" t="s">
        <v>405</v>
      </c>
      <c r="I240" s="79" t="s">
        <v>57</v>
      </c>
      <c r="J240" s="17" t="s">
        <v>16</v>
      </c>
      <c r="K240" s="79" t="s">
        <v>455</v>
      </c>
      <c r="L240" s="17" t="s">
        <v>59</v>
      </c>
      <c r="M240" s="17" t="s">
        <v>1443</v>
      </c>
      <c r="N240" s="17" t="s">
        <v>859</v>
      </c>
      <c r="O240" s="79" t="s">
        <v>560</v>
      </c>
      <c r="P240" s="79" t="s">
        <v>62</v>
      </c>
      <c r="Q240" s="17" t="s">
        <v>63</v>
      </c>
      <c r="R240" s="79" t="s">
        <v>838</v>
      </c>
      <c r="S240" s="239" t="s">
        <v>1623</v>
      </c>
      <c r="T240" s="171"/>
    </row>
    <row r="241" spans="1:20" ht="81" x14ac:dyDescent="0.2">
      <c r="A241" s="39">
        <v>1</v>
      </c>
      <c r="B241" s="39">
        <v>5</v>
      </c>
      <c r="C241" s="39">
        <v>5.8</v>
      </c>
      <c r="D241" s="40" t="s">
        <v>800</v>
      </c>
      <c r="E241" s="39" t="s">
        <v>222</v>
      </c>
      <c r="F241" s="7" t="s">
        <v>58</v>
      </c>
      <c r="G241" s="17" t="s">
        <v>787</v>
      </c>
      <c r="H241" s="17" t="s">
        <v>405</v>
      </c>
      <c r="I241" s="79" t="s">
        <v>57</v>
      </c>
      <c r="J241" s="17" t="s">
        <v>16</v>
      </c>
      <c r="K241" s="79" t="s">
        <v>455</v>
      </c>
      <c r="L241" s="17" t="s">
        <v>59</v>
      </c>
      <c r="M241" s="17" t="s">
        <v>1443</v>
      </c>
      <c r="N241" s="17" t="s">
        <v>860</v>
      </c>
      <c r="O241" s="79" t="s">
        <v>560</v>
      </c>
      <c r="P241" s="79" t="s">
        <v>66</v>
      </c>
      <c r="Q241" s="17" t="s">
        <v>67</v>
      </c>
      <c r="R241" s="79" t="s">
        <v>838</v>
      </c>
      <c r="S241" s="239" t="s">
        <v>1623</v>
      </c>
      <c r="T241" s="170" t="s">
        <v>1623</v>
      </c>
    </row>
    <row r="242" spans="1:20" ht="81" x14ac:dyDescent="0.2">
      <c r="A242" s="39">
        <v>1</v>
      </c>
      <c r="B242" s="39">
        <v>5</v>
      </c>
      <c r="C242" s="16">
        <v>5.8</v>
      </c>
      <c r="D242" s="40" t="s">
        <v>800</v>
      </c>
      <c r="E242" s="16" t="s">
        <v>222</v>
      </c>
      <c r="F242" s="7" t="s">
        <v>58</v>
      </c>
      <c r="G242" s="17" t="s">
        <v>787</v>
      </c>
      <c r="H242" s="17" t="s">
        <v>405</v>
      </c>
      <c r="I242" s="79" t="s">
        <v>57</v>
      </c>
      <c r="J242" s="17" t="s">
        <v>16</v>
      </c>
      <c r="K242" s="79" t="s">
        <v>455</v>
      </c>
      <c r="L242" s="17" t="s">
        <v>59</v>
      </c>
      <c r="M242" s="17" t="s">
        <v>1443</v>
      </c>
      <c r="N242" s="17" t="s">
        <v>860</v>
      </c>
      <c r="O242" s="79" t="s">
        <v>560</v>
      </c>
      <c r="P242" s="79" t="s">
        <v>62</v>
      </c>
      <c r="Q242" s="17" t="s">
        <v>63</v>
      </c>
      <c r="R242" s="79" t="s">
        <v>838</v>
      </c>
      <c r="S242" s="239" t="s">
        <v>1623</v>
      </c>
      <c r="T242" s="171"/>
    </row>
    <row r="243" spans="1:20" ht="81" x14ac:dyDescent="0.2">
      <c r="A243" s="39">
        <v>1</v>
      </c>
      <c r="B243" s="39">
        <v>5</v>
      </c>
      <c r="C243" s="16">
        <v>5.8</v>
      </c>
      <c r="D243" s="40" t="s">
        <v>800</v>
      </c>
      <c r="E243" s="16" t="s">
        <v>222</v>
      </c>
      <c r="F243" s="7" t="s">
        <v>58</v>
      </c>
      <c r="G243" s="17" t="s">
        <v>787</v>
      </c>
      <c r="H243" s="17" t="s">
        <v>405</v>
      </c>
      <c r="I243" s="79" t="s">
        <v>57</v>
      </c>
      <c r="J243" s="17" t="s">
        <v>16</v>
      </c>
      <c r="K243" s="79" t="s">
        <v>455</v>
      </c>
      <c r="L243" s="17" t="s">
        <v>59</v>
      </c>
      <c r="M243" s="17" t="s">
        <v>1443</v>
      </c>
      <c r="N243" s="17" t="s">
        <v>861</v>
      </c>
      <c r="O243" s="79" t="s">
        <v>560</v>
      </c>
      <c r="P243" s="79" t="s">
        <v>68</v>
      </c>
      <c r="Q243" s="17" t="s">
        <v>69</v>
      </c>
      <c r="R243" s="39" t="s">
        <v>838</v>
      </c>
      <c r="S243" s="239" t="s">
        <v>1623</v>
      </c>
      <c r="T243" s="170" t="s">
        <v>1623</v>
      </c>
    </row>
    <row r="244" spans="1:20" ht="81" x14ac:dyDescent="0.2">
      <c r="A244" s="39">
        <v>1</v>
      </c>
      <c r="B244" s="39">
        <v>5</v>
      </c>
      <c r="C244" s="16">
        <v>5.8</v>
      </c>
      <c r="D244" s="40" t="s">
        <v>800</v>
      </c>
      <c r="E244" s="16" t="s">
        <v>222</v>
      </c>
      <c r="F244" s="7" t="s">
        <v>58</v>
      </c>
      <c r="G244" s="17" t="s">
        <v>787</v>
      </c>
      <c r="H244" s="17" t="s">
        <v>405</v>
      </c>
      <c r="I244" s="79" t="s">
        <v>57</v>
      </c>
      <c r="J244" s="17" t="s">
        <v>16</v>
      </c>
      <c r="K244" s="79" t="s">
        <v>455</v>
      </c>
      <c r="L244" s="17" t="s">
        <v>59</v>
      </c>
      <c r="M244" s="17" t="s">
        <v>1443</v>
      </c>
      <c r="N244" s="17" t="s">
        <v>861</v>
      </c>
      <c r="O244" s="79" t="s">
        <v>560</v>
      </c>
      <c r="P244" s="79" t="s">
        <v>62</v>
      </c>
      <c r="Q244" s="17" t="s">
        <v>63</v>
      </c>
      <c r="R244" s="39" t="s">
        <v>838</v>
      </c>
      <c r="S244" s="239" t="s">
        <v>1623</v>
      </c>
      <c r="T244" s="171"/>
    </row>
    <row r="245" spans="1:20" ht="27" x14ac:dyDescent="0.2">
      <c r="A245" s="39">
        <v>1</v>
      </c>
      <c r="B245" s="39">
        <v>5</v>
      </c>
      <c r="C245" s="16">
        <v>5.8</v>
      </c>
      <c r="D245" s="40" t="s">
        <v>800</v>
      </c>
      <c r="E245" s="16" t="s">
        <v>40</v>
      </c>
      <c r="F245" s="7" t="s">
        <v>58</v>
      </c>
      <c r="G245" s="17" t="s">
        <v>787</v>
      </c>
      <c r="H245" s="17" t="s">
        <v>405</v>
      </c>
      <c r="I245" s="79" t="s">
        <v>21</v>
      </c>
      <c r="J245" s="17" t="s">
        <v>12</v>
      </c>
      <c r="K245" s="79" t="s">
        <v>453</v>
      </c>
      <c r="L245" s="17" t="s">
        <v>94</v>
      </c>
      <c r="M245" s="17" t="s">
        <v>1306</v>
      </c>
      <c r="N245" s="17" t="s">
        <v>862</v>
      </c>
      <c r="O245" s="79" t="s">
        <v>560</v>
      </c>
      <c r="P245" s="79" t="s">
        <v>95</v>
      </c>
      <c r="Q245" s="17" t="s">
        <v>96</v>
      </c>
      <c r="R245" s="39" t="s">
        <v>838</v>
      </c>
      <c r="S245" s="139" t="s">
        <v>12</v>
      </c>
      <c r="T245" s="140"/>
    </row>
    <row r="246" spans="1:20" ht="27" x14ac:dyDescent="0.2">
      <c r="A246" s="39">
        <v>1</v>
      </c>
      <c r="B246" s="39">
        <v>5</v>
      </c>
      <c r="C246" s="39">
        <v>5.8</v>
      </c>
      <c r="D246" s="40" t="s">
        <v>800</v>
      </c>
      <c r="E246" s="39" t="s">
        <v>40</v>
      </c>
      <c r="F246" s="7" t="s">
        <v>58</v>
      </c>
      <c r="G246" s="17" t="s">
        <v>787</v>
      </c>
      <c r="H246" s="17" t="s">
        <v>405</v>
      </c>
      <c r="I246" s="79" t="s">
        <v>21</v>
      </c>
      <c r="J246" s="17" t="s">
        <v>12</v>
      </c>
      <c r="K246" s="79" t="s">
        <v>453</v>
      </c>
      <c r="L246" s="17" t="s">
        <v>94</v>
      </c>
      <c r="M246" s="17" t="s">
        <v>1306</v>
      </c>
      <c r="N246" s="17" t="s">
        <v>862</v>
      </c>
      <c r="O246" s="79" t="s">
        <v>560</v>
      </c>
      <c r="P246" s="79" t="s">
        <v>97</v>
      </c>
      <c r="Q246" s="17" t="s">
        <v>98</v>
      </c>
      <c r="R246" s="39" t="s">
        <v>838</v>
      </c>
      <c r="S246" s="141"/>
      <c r="T246" s="142"/>
    </row>
    <row r="247" spans="1:20" ht="27" x14ac:dyDescent="0.2">
      <c r="A247" s="39">
        <v>1</v>
      </c>
      <c r="B247" s="39">
        <v>5</v>
      </c>
      <c r="C247" s="39">
        <v>5.8</v>
      </c>
      <c r="D247" s="40" t="s">
        <v>800</v>
      </c>
      <c r="E247" s="39" t="s">
        <v>8</v>
      </c>
      <c r="F247" s="7" t="s">
        <v>58</v>
      </c>
      <c r="G247" s="17" t="s">
        <v>787</v>
      </c>
      <c r="H247" s="17" t="s">
        <v>405</v>
      </c>
      <c r="I247" s="79" t="s">
        <v>21</v>
      </c>
      <c r="J247" s="17" t="s">
        <v>12</v>
      </c>
      <c r="K247" s="79" t="s">
        <v>840</v>
      </c>
      <c r="L247" s="17" t="s">
        <v>89</v>
      </c>
      <c r="M247" s="17" t="s">
        <v>1313</v>
      </c>
      <c r="N247" s="17" t="s">
        <v>863</v>
      </c>
      <c r="O247" s="79" t="s">
        <v>560</v>
      </c>
      <c r="P247" s="79" t="s">
        <v>90</v>
      </c>
      <c r="Q247" s="17" t="s">
        <v>91</v>
      </c>
      <c r="R247" s="39" t="s">
        <v>838</v>
      </c>
      <c r="S247" s="139" t="s">
        <v>12</v>
      </c>
      <c r="T247" s="140"/>
    </row>
    <row r="248" spans="1:20" ht="27" x14ac:dyDescent="0.2">
      <c r="A248" s="39">
        <v>1</v>
      </c>
      <c r="B248" s="39">
        <v>5</v>
      </c>
      <c r="C248" s="39">
        <v>5.8</v>
      </c>
      <c r="D248" s="40" t="s">
        <v>800</v>
      </c>
      <c r="E248" s="39" t="s">
        <v>8</v>
      </c>
      <c r="F248" s="7" t="s">
        <v>58</v>
      </c>
      <c r="G248" s="17" t="s">
        <v>787</v>
      </c>
      <c r="H248" s="17" t="s">
        <v>405</v>
      </c>
      <c r="I248" s="79" t="s">
        <v>21</v>
      </c>
      <c r="J248" s="17" t="s">
        <v>12</v>
      </c>
      <c r="K248" s="79" t="s">
        <v>840</v>
      </c>
      <c r="L248" s="17" t="s">
        <v>89</v>
      </c>
      <c r="M248" s="17" t="s">
        <v>1313</v>
      </c>
      <c r="N248" s="17" t="s">
        <v>863</v>
      </c>
      <c r="O248" s="79" t="s">
        <v>560</v>
      </c>
      <c r="P248" s="79" t="s">
        <v>92</v>
      </c>
      <c r="Q248" s="17" t="s">
        <v>93</v>
      </c>
      <c r="R248" s="39" t="s">
        <v>838</v>
      </c>
      <c r="S248" s="141"/>
      <c r="T248" s="142"/>
    </row>
    <row r="249" spans="1:20" ht="60" customHeight="1" x14ac:dyDescent="0.2">
      <c r="A249" s="39">
        <v>2</v>
      </c>
      <c r="B249" s="20">
        <v>6</v>
      </c>
      <c r="C249" s="16">
        <v>6.1</v>
      </c>
      <c r="D249" s="40" t="s">
        <v>287</v>
      </c>
      <c r="E249" s="39" t="s">
        <v>8</v>
      </c>
      <c r="F249" s="7" t="s">
        <v>55</v>
      </c>
      <c r="G249" s="19" t="s">
        <v>1151</v>
      </c>
      <c r="H249" s="19" t="s">
        <v>405</v>
      </c>
      <c r="I249" s="12" t="s">
        <v>21</v>
      </c>
      <c r="J249" s="17" t="s">
        <v>12</v>
      </c>
      <c r="K249" s="12" t="s">
        <v>559</v>
      </c>
      <c r="L249" s="19" t="s">
        <v>379</v>
      </c>
      <c r="M249" s="13" t="s">
        <v>1312</v>
      </c>
      <c r="N249" s="19" t="s">
        <v>1266</v>
      </c>
      <c r="O249" s="12" t="s">
        <v>560</v>
      </c>
      <c r="P249" s="79" t="s">
        <v>380</v>
      </c>
      <c r="Q249" s="17" t="s">
        <v>381</v>
      </c>
      <c r="R249" s="39" t="s">
        <v>613</v>
      </c>
      <c r="S249" s="139" t="s">
        <v>12</v>
      </c>
      <c r="T249" s="140"/>
    </row>
    <row r="250" spans="1:20" ht="49.5" customHeight="1" x14ac:dyDescent="0.2">
      <c r="A250" s="39">
        <v>2</v>
      </c>
      <c r="B250" s="20">
        <v>6</v>
      </c>
      <c r="C250" s="16">
        <v>6.1</v>
      </c>
      <c r="D250" s="40" t="s">
        <v>287</v>
      </c>
      <c r="E250" s="39" t="s">
        <v>8</v>
      </c>
      <c r="F250" s="7" t="s">
        <v>10</v>
      </c>
      <c r="G250" s="19" t="s">
        <v>752</v>
      </c>
      <c r="H250" s="19" t="s">
        <v>405</v>
      </c>
      <c r="I250" s="12" t="s">
        <v>21</v>
      </c>
      <c r="J250" s="17" t="s">
        <v>12</v>
      </c>
      <c r="K250" s="12" t="s">
        <v>559</v>
      </c>
      <c r="L250" s="19" t="s">
        <v>379</v>
      </c>
      <c r="M250" s="13" t="s">
        <v>1312</v>
      </c>
      <c r="N250" s="19" t="s">
        <v>1266</v>
      </c>
      <c r="O250" s="12" t="s">
        <v>560</v>
      </c>
      <c r="P250" s="79" t="s">
        <v>1290</v>
      </c>
      <c r="Q250" s="17" t="s">
        <v>1291</v>
      </c>
      <c r="R250" s="39" t="s">
        <v>613</v>
      </c>
      <c r="S250" s="141"/>
      <c r="T250" s="142"/>
    </row>
    <row r="251" spans="1:20" ht="44.25" customHeight="1" x14ac:dyDescent="0.2">
      <c r="A251" s="39">
        <v>2</v>
      </c>
      <c r="B251" s="39">
        <v>6</v>
      </c>
      <c r="C251" s="39">
        <v>6.1</v>
      </c>
      <c r="D251" s="47" t="s">
        <v>1017</v>
      </c>
      <c r="E251" s="39" t="s">
        <v>40</v>
      </c>
      <c r="F251" s="7" t="s">
        <v>58</v>
      </c>
      <c r="G251" s="17" t="s">
        <v>787</v>
      </c>
      <c r="H251" s="17" t="s">
        <v>569</v>
      </c>
      <c r="I251" s="79" t="s">
        <v>9</v>
      </c>
      <c r="J251" s="17" t="s">
        <v>12</v>
      </c>
      <c r="K251" s="79" t="s">
        <v>816</v>
      </c>
      <c r="L251" s="17" t="s">
        <v>1018</v>
      </c>
      <c r="M251" s="7" t="s">
        <v>1369</v>
      </c>
      <c r="N251" s="17" t="s">
        <v>1019</v>
      </c>
      <c r="O251" s="79" t="s">
        <v>560</v>
      </c>
      <c r="P251" s="79" t="s">
        <v>1020</v>
      </c>
      <c r="Q251" s="17" t="s">
        <v>1021</v>
      </c>
      <c r="R251" s="79" t="s">
        <v>801</v>
      </c>
      <c r="S251" s="139" t="s">
        <v>12</v>
      </c>
      <c r="T251" s="140"/>
    </row>
    <row r="252" spans="1:20" ht="50.25" customHeight="1" x14ac:dyDescent="0.2">
      <c r="A252" s="39">
        <v>2</v>
      </c>
      <c r="B252" s="39">
        <v>6</v>
      </c>
      <c r="C252" s="39">
        <v>6.1</v>
      </c>
      <c r="D252" s="47" t="s">
        <v>1017</v>
      </c>
      <c r="E252" s="39" t="s">
        <v>40</v>
      </c>
      <c r="F252" s="7" t="s">
        <v>58</v>
      </c>
      <c r="G252" s="17" t="s">
        <v>787</v>
      </c>
      <c r="H252" s="17" t="s">
        <v>569</v>
      </c>
      <c r="I252" s="79" t="s">
        <v>9</v>
      </c>
      <c r="J252" s="17" t="s">
        <v>12</v>
      </c>
      <c r="K252" s="79" t="s">
        <v>816</v>
      </c>
      <c r="L252" s="17" t="s">
        <v>1018</v>
      </c>
      <c r="M252" s="7" t="s">
        <v>1369</v>
      </c>
      <c r="N252" s="17" t="s">
        <v>1019</v>
      </c>
      <c r="O252" s="79" t="s">
        <v>560</v>
      </c>
      <c r="P252" s="79" t="s">
        <v>1022</v>
      </c>
      <c r="Q252" s="17" t="s">
        <v>1267</v>
      </c>
      <c r="R252" s="79" t="s">
        <v>801</v>
      </c>
      <c r="S252" s="141"/>
      <c r="T252" s="142"/>
    </row>
    <row r="253" spans="1:20" ht="55.5" customHeight="1" x14ac:dyDescent="0.2">
      <c r="A253" s="39">
        <v>2</v>
      </c>
      <c r="B253" s="39">
        <v>6</v>
      </c>
      <c r="C253" s="39">
        <v>6.1</v>
      </c>
      <c r="D253" s="47" t="s">
        <v>1017</v>
      </c>
      <c r="E253" s="16" t="s">
        <v>564</v>
      </c>
      <c r="F253" s="7" t="s">
        <v>58</v>
      </c>
      <c r="G253" s="17" t="s">
        <v>787</v>
      </c>
      <c r="H253" s="67" t="s">
        <v>405</v>
      </c>
      <c r="I253" s="79" t="s">
        <v>21</v>
      </c>
      <c r="J253" s="17" t="s">
        <v>12</v>
      </c>
      <c r="K253" s="79" t="s">
        <v>816</v>
      </c>
      <c r="L253" s="19" t="s">
        <v>1023</v>
      </c>
      <c r="M253" s="19" t="s">
        <v>1370</v>
      </c>
      <c r="N253" s="17" t="s">
        <v>1024</v>
      </c>
      <c r="O253" s="79" t="s">
        <v>560</v>
      </c>
      <c r="P253" s="43" t="s">
        <v>1025</v>
      </c>
      <c r="Q253" s="17" t="s">
        <v>1026</v>
      </c>
      <c r="R253" s="79" t="s">
        <v>839</v>
      </c>
      <c r="S253" s="139" t="s">
        <v>12</v>
      </c>
      <c r="T253" s="140"/>
    </row>
    <row r="254" spans="1:20" ht="51.75" customHeight="1" x14ac:dyDescent="0.2">
      <c r="A254" s="39">
        <v>2</v>
      </c>
      <c r="B254" s="39">
        <v>6</v>
      </c>
      <c r="C254" s="39">
        <v>6.1</v>
      </c>
      <c r="D254" s="47" t="s">
        <v>1017</v>
      </c>
      <c r="E254" s="16" t="s">
        <v>564</v>
      </c>
      <c r="F254" s="7" t="s">
        <v>58</v>
      </c>
      <c r="G254" s="17" t="s">
        <v>787</v>
      </c>
      <c r="H254" s="67" t="s">
        <v>405</v>
      </c>
      <c r="I254" s="79" t="s">
        <v>21</v>
      </c>
      <c r="J254" s="17" t="s">
        <v>12</v>
      </c>
      <c r="K254" s="79" t="s">
        <v>816</v>
      </c>
      <c r="L254" s="19" t="s">
        <v>1023</v>
      </c>
      <c r="M254" s="19" t="s">
        <v>1370</v>
      </c>
      <c r="N254" s="17" t="s">
        <v>1024</v>
      </c>
      <c r="O254" s="79" t="s">
        <v>560</v>
      </c>
      <c r="P254" s="43" t="s">
        <v>1027</v>
      </c>
      <c r="Q254" s="17" t="s">
        <v>1028</v>
      </c>
      <c r="R254" s="79" t="s">
        <v>839</v>
      </c>
      <c r="S254" s="141"/>
      <c r="T254" s="142"/>
    </row>
    <row r="255" spans="1:20" ht="45" x14ac:dyDescent="0.2">
      <c r="A255" s="39">
        <v>2</v>
      </c>
      <c r="B255" s="39">
        <v>6</v>
      </c>
      <c r="C255" s="39">
        <v>6.2</v>
      </c>
      <c r="D255" s="47" t="s">
        <v>1029</v>
      </c>
      <c r="E255" s="39" t="s">
        <v>1485</v>
      </c>
      <c r="F255" s="7" t="s">
        <v>1030</v>
      </c>
      <c r="G255" s="19" t="s">
        <v>611</v>
      </c>
      <c r="H255" s="67" t="s">
        <v>405</v>
      </c>
      <c r="I255" s="12" t="s">
        <v>21</v>
      </c>
      <c r="J255" s="17" t="s">
        <v>16</v>
      </c>
      <c r="K255" s="12" t="s">
        <v>816</v>
      </c>
      <c r="L255" s="19" t="s">
        <v>1031</v>
      </c>
      <c r="M255" s="19" t="s">
        <v>1376</v>
      </c>
      <c r="N255" s="19" t="s">
        <v>1032</v>
      </c>
      <c r="O255" s="12" t="s">
        <v>612</v>
      </c>
      <c r="P255" s="14" t="s">
        <v>1035</v>
      </c>
      <c r="Q255" s="17" t="s">
        <v>1036</v>
      </c>
      <c r="R255" s="39" t="s">
        <v>613</v>
      </c>
      <c r="S255" s="91" t="s">
        <v>1623</v>
      </c>
      <c r="T255" s="233" t="s">
        <v>1623</v>
      </c>
    </row>
    <row r="256" spans="1:20" ht="45" x14ac:dyDescent="0.2">
      <c r="A256" s="39">
        <v>2</v>
      </c>
      <c r="B256" s="39">
        <v>6</v>
      </c>
      <c r="C256" s="39">
        <v>6.2</v>
      </c>
      <c r="D256" s="47" t="s">
        <v>1029</v>
      </c>
      <c r="E256" s="39" t="s">
        <v>1485</v>
      </c>
      <c r="F256" s="7" t="s">
        <v>1030</v>
      </c>
      <c r="G256" s="19" t="s">
        <v>611</v>
      </c>
      <c r="H256" s="67" t="s">
        <v>405</v>
      </c>
      <c r="I256" s="12" t="s">
        <v>21</v>
      </c>
      <c r="J256" s="17" t="s">
        <v>16</v>
      </c>
      <c r="K256" s="12" t="s">
        <v>816</v>
      </c>
      <c r="L256" s="19" t="s">
        <v>1031</v>
      </c>
      <c r="M256" s="19" t="s">
        <v>1376</v>
      </c>
      <c r="N256" s="19" t="s">
        <v>1032</v>
      </c>
      <c r="O256" s="12" t="s">
        <v>612</v>
      </c>
      <c r="P256" s="14" t="s">
        <v>1033</v>
      </c>
      <c r="Q256" s="21" t="s">
        <v>1034</v>
      </c>
      <c r="R256" s="39" t="s">
        <v>613</v>
      </c>
      <c r="S256" s="91" t="s">
        <v>1623</v>
      </c>
      <c r="T256" s="198"/>
    </row>
    <row r="257" spans="1:20" ht="57.75" customHeight="1" x14ac:dyDescent="0.2">
      <c r="A257" s="39">
        <v>2</v>
      </c>
      <c r="B257" s="39">
        <v>6</v>
      </c>
      <c r="C257" s="39">
        <v>6.2</v>
      </c>
      <c r="D257" s="47" t="s">
        <v>1029</v>
      </c>
      <c r="E257" s="39" t="s">
        <v>40</v>
      </c>
      <c r="F257" s="7" t="s">
        <v>108</v>
      </c>
      <c r="G257" s="19" t="s">
        <v>682</v>
      </c>
      <c r="H257" s="19" t="s">
        <v>569</v>
      </c>
      <c r="I257" s="12" t="s">
        <v>21</v>
      </c>
      <c r="J257" s="17" t="s">
        <v>12</v>
      </c>
      <c r="K257" s="12" t="s">
        <v>816</v>
      </c>
      <c r="L257" s="19" t="s">
        <v>1037</v>
      </c>
      <c r="M257" s="19" t="s">
        <v>1374</v>
      </c>
      <c r="N257" s="19" t="s">
        <v>1038</v>
      </c>
      <c r="O257" s="12" t="s">
        <v>560</v>
      </c>
      <c r="P257" s="14" t="s">
        <v>1039</v>
      </c>
      <c r="Q257" s="21" t="s">
        <v>1040</v>
      </c>
      <c r="R257" s="39" t="s">
        <v>698</v>
      </c>
      <c r="S257" s="139" t="s">
        <v>12</v>
      </c>
      <c r="T257" s="140"/>
    </row>
    <row r="258" spans="1:20" ht="60.75" customHeight="1" x14ac:dyDescent="0.2">
      <c r="A258" s="39">
        <v>2</v>
      </c>
      <c r="B258" s="39">
        <v>6</v>
      </c>
      <c r="C258" s="39">
        <v>6.2</v>
      </c>
      <c r="D258" s="47" t="s">
        <v>1029</v>
      </c>
      <c r="E258" s="39" t="s">
        <v>40</v>
      </c>
      <c r="F258" s="7" t="s">
        <v>108</v>
      </c>
      <c r="G258" s="19" t="s">
        <v>682</v>
      </c>
      <c r="H258" s="19" t="s">
        <v>569</v>
      </c>
      <c r="I258" s="12" t="s">
        <v>21</v>
      </c>
      <c r="J258" s="17" t="s">
        <v>12</v>
      </c>
      <c r="K258" s="12" t="s">
        <v>816</v>
      </c>
      <c r="L258" s="19" t="s">
        <v>1037</v>
      </c>
      <c r="M258" s="19" t="s">
        <v>1374</v>
      </c>
      <c r="N258" s="19" t="s">
        <v>1038</v>
      </c>
      <c r="O258" s="12" t="s">
        <v>560</v>
      </c>
      <c r="P258" s="14" t="s">
        <v>1041</v>
      </c>
      <c r="Q258" s="21" t="s">
        <v>1042</v>
      </c>
      <c r="R258" s="39" t="s">
        <v>698</v>
      </c>
      <c r="S258" s="141"/>
      <c r="T258" s="142"/>
    </row>
    <row r="259" spans="1:20" ht="36" x14ac:dyDescent="0.2">
      <c r="A259" s="39">
        <v>2</v>
      </c>
      <c r="B259" s="39">
        <v>7</v>
      </c>
      <c r="C259" s="39">
        <v>7.1</v>
      </c>
      <c r="D259" s="47" t="s">
        <v>351</v>
      </c>
      <c r="E259" s="16" t="s">
        <v>1485</v>
      </c>
      <c r="F259" s="7" t="s">
        <v>55</v>
      </c>
      <c r="G259" s="19" t="s">
        <v>611</v>
      </c>
      <c r="H259" s="67" t="s">
        <v>405</v>
      </c>
      <c r="I259" s="12" t="s">
        <v>21</v>
      </c>
      <c r="J259" s="17" t="s">
        <v>16</v>
      </c>
      <c r="K259" s="12" t="s">
        <v>816</v>
      </c>
      <c r="L259" s="19" t="s">
        <v>1043</v>
      </c>
      <c r="M259" s="19" t="s">
        <v>1375</v>
      </c>
      <c r="N259" s="19" t="s">
        <v>1044</v>
      </c>
      <c r="O259" s="12" t="s">
        <v>560</v>
      </c>
      <c r="P259" s="14" t="s">
        <v>326</v>
      </c>
      <c r="Q259" s="15" t="s">
        <v>531</v>
      </c>
      <c r="R259" s="79" t="s">
        <v>613</v>
      </c>
      <c r="S259" s="91" t="s">
        <v>1623</v>
      </c>
      <c r="T259" s="170" t="s">
        <v>1623</v>
      </c>
    </row>
    <row r="260" spans="1:20" ht="36" x14ac:dyDescent="0.2">
      <c r="A260" s="39">
        <v>2</v>
      </c>
      <c r="B260" s="39">
        <v>7</v>
      </c>
      <c r="C260" s="39">
        <v>7.1</v>
      </c>
      <c r="D260" s="47" t="s">
        <v>351</v>
      </c>
      <c r="E260" s="16" t="s">
        <v>1485</v>
      </c>
      <c r="F260" s="7" t="s">
        <v>55</v>
      </c>
      <c r="G260" s="19" t="s">
        <v>611</v>
      </c>
      <c r="H260" s="67" t="s">
        <v>405</v>
      </c>
      <c r="I260" s="12" t="s">
        <v>21</v>
      </c>
      <c r="J260" s="17" t="s">
        <v>16</v>
      </c>
      <c r="K260" s="12" t="s">
        <v>816</v>
      </c>
      <c r="L260" s="19" t="s">
        <v>1043</v>
      </c>
      <c r="M260" s="19" t="s">
        <v>1375</v>
      </c>
      <c r="N260" s="19" t="s">
        <v>1044</v>
      </c>
      <c r="O260" s="12" t="s">
        <v>560</v>
      </c>
      <c r="P260" s="14" t="s">
        <v>327</v>
      </c>
      <c r="Q260" s="15" t="s">
        <v>532</v>
      </c>
      <c r="R260" s="79" t="s">
        <v>613</v>
      </c>
      <c r="S260" s="91" t="s">
        <v>1623</v>
      </c>
      <c r="T260" s="171"/>
    </row>
    <row r="261" spans="1:20" ht="36" x14ac:dyDescent="0.2">
      <c r="A261" s="39">
        <v>2</v>
      </c>
      <c r="B261" s="39">
        <v>7</v>
      </c>
      <c r="C261" s="39">
        <v>7.1</v>
      </c>
      <c r="D261" s="72" t="s">
        <v>351</v>
      </c>
      <c r="E261" s="16" t="s">
        <v>40</v>
      </c>
      <c r="F261" s="7" t="s">
        <v>108</v>
      </c>
      <c r="G261" s="19" t="s">
        <v>697</v>
      </c>
      <c r="H261" s="67" t="s">
        <v>405</v>
      </c>
      <c r="I261" s="12" t="s">
        <v>21</v>
      </c>
      <c r="J261" s="17" t="s">
        <v>12</v>
      </c>
      <c r="K261" s="12" t="s">
        <v>816</v>
      </c>
      <c r="L261" s="19" t="s">
        <v>1045</v>
      </c>
      <c r="M261" s="19" t="s">
        <v>1377</v>
      </c>
      <c r="N261" s="19" t="s">
        <v>1046</v>
      </c>
      <c r="O261" s="12" t="s">
        <v>560</v>
      </c>
      <c r="P261" s="14" t="s">
        <v>1047</v>
      </c>
      <c r="Q261" s="15" t="s">
        <v>1048</v>
      </c>
      <c r="R261" s="79" t="s">
        <v>1049</v>
      </c>
      <c r="S261" s="139" t="s">
        <v>12</v>
      </c>
      <c r="T261" s="140"/>
    </row>
    <row r="262" spans="1:20" ht="36" x14ac:dyDescent="0.2">
      <c r="A262" s="39">
        <v>2</v>
      </c>
      <c r="B262" s="39">
        <v>7</v>
      </c>
      <c r="C262" s="39">
        <v>7.1</v>
      </c>
      <c r="D262" s="47" t="s">
        <v>351</v>
      </c>
      <c r="E262" s="16" t="s">
        <v>40</v>
      </c>
      <c r="F262" s="7" t="s">
        <v>108</v>
      </c>
      <c r="G262" s="19" t="s">
        <v>697</v>
      </c>
      <c r="H262" s="67" t="s">
        <v>405</v>
      </c>
      <c r="I262" s="12" t="s">
        <v>21</v>
      </c>
      <c r="J262" s="17" t="s">
        <v>12</v>
      </c>
      <c r="K262" s="12" t="s">
        <v>816</v>
      </c>
      <c r="L262" s="19" t="s">
        <v>1045</v>
      </c>
      <c r="M262" s="19" t="s">
        <v>1377</v>
      </c>
      <c r="N262" s="19" t="s">
        <v>1050</v>
      </c>
      <c r="O262" s="12" t="s">
        <v>560</v>
      </c>
      <c r="P262" s="14" t="s">
        <v>1051</v>
      </c>
      <c r="Q262" s="15" t="s">
        <v>1052</v>
      </c>
      <c r="R262" s="79" t="s">
        <v>1049</v>
      </c>
      <c r="S262" s="141"/>
      <c r="T262" s="142"/>
    </row>
    <row r="263" spans="1:20" ht="51" customHeight="1" x14ac:dyDescent="0.2">
      <c r="A263" s="39">
        <v>2</v>
      </c>
      <c r="B263" s="39">
        <v>8</v>
      </c>
      <c r="C263" s="39">
        <v>8.1</v>
      </c>
      <c r="D263" s="47" t="s">
        <v>142</v>
      </c>
      <c r="E263" s="16" t="s">
        <v>564</v>
      </c>
      <c r="F263" s="7" t="s">
        <v>1053</v>
      </c>
      <c r="G263" s="19" t="s">
        <v>423</v>
      </c>
      <c r="H263" s="67" t="s">
        <v>405</v>
      </c>
      <c r="I263" s="12" t="s">
        <v>21</v>
      </c>
      <c r="J263" s="17" t="s">
        <v>12</v>
      </c>
      <c r="K263" s="12" t="s">
        <v>816</v>
      </c>
      <c r="L263" s="19" t="s">
        <v>1054</v>
      </c>
      <c r="M263" s="19" t="s">
        <v>1378</v>
      </c>
      <c r="N263" s="19" t="s">
        <v>1592</v>
      </c>
      <c r="O263" s="12" t="s">
        <v>560</v>
      </c>
      <c r="P263" s="14" t="s">
        <v>1055</v>
      </c>
      <c r="Q263" s="21" t="s">
        <v>1056</v>
      </c>
      <c r="R263" s="79" t="s">
        <v>1057</v>
      </c>
      <c r="S263" s="139" t="s">
        <v>12</v>
      </c>
      <c r="T263" s="140"/>
    </row>
    <row r="264" spans="1:20" ht="51" customHeight="1" x14ac:dyDescent="0.2">
      <c r="A264" s="39">
        <v>2</v>
      </c>
      <c r="B264" s="39">
        <v>8</v>
      </c>
      <c r="C264" s="39">
        <v>8.1</v>
      </c>
      <c r="D264" s="47" t="s">
        <v>142</v>
      </c>
      <c r="E264" s="16" t="s">
        <v>564</v>
      </c>
      <c r="F264" s="7" t="s">
        <v>1053</v>
      </c>
      <c r="G264" s="19" t="s">
        <v>423</v>
      </c>
      <c r="H264" s="67" t="s">
        <v>405</v>
      </c>
      <c r="I264" s="12" t="s">
        <v>21</v>
      </c>
      <c r="J264" s="17" t="s">
        <v>12</v>
      </c>
      <c r="K264" s="12" t="s">
        <v>816</v>
      </c>
      <c r="L264" s="19" t="s">
        <v>1054</v>
      </c>
      <c r="M264" s="19" t="s">
        <v>1378</v>
      </c>
      <c r="N264" s="19" t="s">
        <v>1592</v>
      </c>
      <c r="O264" s="12" t="s">
        <v>560</v>
      </c>
      <c r="P264" s="14" t="s">
        <v>1058</v>
      </c>
      <c r="Q264" s="21" t="s">
        <v>1059</v>
      </c>
      <c r="R264" s="79" t="s">
        <v>1057</v>
      </c>
      <c r="S264" s="141"/>
      <c r="T264" s="142"/>
    </row>
    <row r="265" spans="1:20" ht="39" customHeight="1" x14ac:dyDescent="0.2">
      <c r="A265" s="39">
        <v>2</v>
      </c>
      <c r="B265" s="39">
        <v>8</v>
      </c>
      <c r="C265" s="39">
        <v>8.1</v>
      </c>
      <c r="D265" s="47" t="s">
        <v>142</v>
      </c>
      <c r="E265" s="16" t="s">
        <v>40</v>
      </c>
      <c r="F265" s="7" t="s">
        <v>1061</v>
      </c>
      <c r="G265" s="17" t="s">
        <v>1061</v>
      </c>
      <c r="H265" s="17" t="s">
        <v>569</v>
      </c>
      <c r="I265" s="79" t="s">
        <v>9</v>
      </c>
      <c r="J265" s="17" t="s">
        <v>12</v>
      </c>
      <c r="K265" s="79" t="s">
        <v>816</v>
      </c>
      <c r="L265" s="17" t="s">
        <v>1066</v>
      </c>
      <c r="M265" s="17" t="s">
        <v>1379</v>
      </c>
      <c r="N265" s="17" t="s">
        <v>1062</v>
      </c>
      <c r="O265" s="79" t="s">
        <v>560</v>
      </c>
      <c r="P265" s="14" t="s">
        <v>1063</v>
      </c>
      <c r="Q265" s="15" t="s">
        <v>1064</v>
      </c>
      <c r="R265" s="79" t="s">
        <v>1065</v>
      </c>
      <c r="S265" s="139" t="s">
        <v>12</v>
      </c>
      <c r="T265" s="140"/>
    </row>
    <row r="266" spans="1:20" ht="39" customHeight="1" x14ac:dyDescent="0.2">
      <c r="A266" s="39">
        <v>2</v>
      </c>
      <c r="B266" s="39">
        <v>8</v>
      </c>
      <c r="C266" s="39">
        <v>8.1</v>
      </c>
      <c r="D266" s="47" t="s">
        <v>142</v>
      </c>
      <c r="E266" s="16" t="s">
        <v>40</v>
      </c>
      <c r="F266" s="7" t="s">
        <v>1030</v>
      </c>
      <c r="G266" s="17" t="s">
        <v>603</v>
      </c>
      <c r="H266" s="17" t="s">
        <v>569</v>
      </c>
      <c r="I266" s="79" t="s">
        <v>9</v>
      </c>
      <c r="J266" s="17" t="s">
        <v>12</v>
      </c>
      <c r="K266" s="79" t="s">
        <v>816</v>
      </c>
      <c r="L266" s="17" t="s">
        <v>1066</v>
      </c>
      <c r="M266" s="17" t="s">
        <v>1379</v>
      </c>
      <c r="N266" s="17" t="s">
        <v>1062</v>
      </c>
      <c r="O266" s="79" t="s">
        <v>560</v>
      </c>
      <c r="P266" s="14" t="s">
        <v>114</v>
      </c>
      <c r="Q266" s="15" t="s">
        <v>416</v>
      </c>
      <c r="R266" s="79" t="s">
        <v>1065</v>
      </c>
      <c r="S266" s="141"/>
      <c r="T266" s="142"/>
    </row>
    <row r="267" spans="1:20" ht="51.75" customHeight="1" x14ac:dyDescent="0.2">
      <c r="A267" s="39">
        <v>2</v>
      </c>
      <c r="B267" s="39">
        <v>8</v>
      </c>
      <c r="C267" s="39">
        <v>8.1</v>
      </c>
      <c r="D267" s="72" t="s">
        <v>142</v>
      </c>
      <c r="E267" s="16" t="s">
        <v>40</v>
      </c>
      <c r="F267" s="7" t="s">
        <v>1061</v>
      </c>
      <c r="G267" s="19" t="s">
        <v>1061</v>
      </c>
      <c r="H267" s="19" t="s">
        <v>569</v>
      </c>
      <c r="I267" s="12" t="s">
        <v>9</v>
      </c>
      <c r="J267" s="17" t="s">
        <v>12</v>
      </c>
      <c r="K267" s="12" t="s">
        <v>816</v>
      </c>
      <c r="L267" s="126" t="s">
        <v>1067</v>
      </c>
      <c r="M267" s="127" t="s">
        <v>1380</v>
      </c>
      <c r="N267" s="19" t="s">
        <v>1068</v>
      </c>
      <c r="O267" s="12" t="s">
        <v>560</v>
      </c>
      <c r="P267" s="14" t="s">
        <v>1069</v>
      </c>
      <c r="Q267" s="15" t="s">
        <v>1070</v>
      </c>
      <c r="R267" s="79" t="s">
        <v>1071</v>
      </c>
      <c r="S267" s="139" t="s">
        <v>12</v>
      </c>
      <c r="T267" s="140"/>
    </row>
    <row r="268" spans="1:20" ht="51.75" customHeight="1" x14ac:dyDescent="0.2">
      <c r="A268" s="39">
        <v>2</v>
      </c>
      <c r="B268" s="39">
        <v>8</v>
      </c>
      <c r="C268" s="39">
        <v>8.1</v>
      </c>
      <c r="D268" s="72" t="s">
        <v>142</v>
      </c>
      <c r="E268" s="16" t="s">
        <v>40</v>
      </c>
      <c r="F268" s="7" t="s">
        <v>1061</v>
      </c>
      <c r="G268" s="17" t="s">
        <v>1061</v>
      </c>
      <c r="H268" s="17" t="s">
        <v>569</v>
      </c>
      <c r="I268" s="79" t="s">
        <v>9</v>
      </c>
      <c r="J268" s="17" t="s">
        <v>12</v>
      </c>
      <c r="K268" s="79" t="s">
        <v>816</v>
      </c>
      <c r="L268" s="126" t="s">
        <v>1067</v>
      </c>
      <c r="M268" s="127" t="s">
        <v>1380</v>
      </c>
      <c r="N268" s="17" t="s">
        <v>1072</v>
      </c>
      <c r="O268" s="79" t="s">
        <v>560</v>
      </c>
      <c r="P268" s="14" t="s">
        <v>1073</v>
      </c>
      <c r="Q268" s="15" t="s">
        <v>1074</v>
      </c>
      <c r="R268" s="79" t="s">
        <v>1071</v>
      </c>
      <c r="S268" s="141"/>
      <c r="T268" s="142"/>
    </row>
    <row r="269" spans="1:20" ht="41.25" customHeight="1" x14ac:dyDescent="0.2">
      <c r="A269" s="39">
        <v>2</v>
      </c>
      <c r="B269" s="39">
        <v>8</v>
      </c>
      <c r="C269" s="39">
        <v>8.1</v>
      </c>
      <c r="D269" s="72" t="s">
        <v>142</v>
      </c>
      <c r="E269" s="16" t="s">
        <v>222</v>
      </c>
      <c r="F269" s="7" t="s">
        <v>1030</v>
      </c>
      <c r="G269" s="17" t="s">
        <v>603</v>
      </c>
      <c r="H269" s="19" t="s">
        <v>569</v>
      </c>
      <c r="I269" s="12" t="s">
        <v>9</v>
      </c>
      <c r="J269" s="17" t="s">
        <v>12</v>
      </c>
      <c r="K269" s="12" t="s">
        <v>816</v>
      </c>
      <c r="L269" s="128" t="s">
        <v>523</v>
      </c>
      <c r="M269" s="126" t="s">
        <v>1415</v>
      </c>
      <c r="N269" s="19" t="s">
        <v>1414</v>
      </c>
      <c r="O269" s="12" t="s">
        <v>612</v>
      </c>
      <c r="P269" s="14" t="s">
        <v>114</v>
      </c>
      <c r="Q269" s="17" t="s">
        <v>1606</v>
      </c>
      <c r="R269" s="79" t="s">
        <v>616</v>
      </c>
      <c r="S269" s="139" t="s">
        <v>12</v>
      </c>
      <c r="T269" s="140"/>
    </row>
    <row r="270" spans="1:20" ht="41.25" customHeight="1" x14ac:dyDescent="0.2">
      <c r="A270" s="39">
        <v>2</v>
      </c>
      <c r="B270" s="39">
        <v>8</v>
      </c>
      <c r="C270" s="39">
        <v>8.1</v>
      </c>
      <c r="D270" s="72" t="s">
        <v>142</v>
      </c>
      <c r="E270" s="16" t="s">
        <v>222</v>
      </c>
      <c r="F270" s="7" t="s">
        <v>55</v>
      </c>
      <c r="G270" s="19" t="s">
        <v>611</v>
      </c>
      <c r="H270" s="19" t="s">
        <v>569</v>
      </c>
      <c r="I270" s="12" t="s">
        <v>9</v>
      </c>
      <c r="J270" s="17" t="s">
        <v>12</v>
      </c>
      <c r="K270" s="12" t="s">
        <v>816</v>
      </c>
      <c r="L270" s="128" t="s">
        <v>523</v>
      </c>
      <c r="M270" s="126" t="s">
        <v>1415</v>
      </c>
      <c r="N270" s="19" t="s">
        <v>1414</v>
      </c>
      <c r="O270" s="12" t="s">
        <v>612</v>
      </c>
      <c r="P270" s="14" t="s">
        <v>1075</v>
      </c>
      <c r="Q270" s="17" t="s">
        <v>1076</v>
      </c>
      <c r="R270" s="79" t="s">
        <v>613</v>
      </c>
      <c r="S270" s="141"/>
      <c r="T270" s="142"/>
    </row>
    <row r="271" spans="1:20" ht="56.25" customHeight="1" x14ac:dyDescent="0.2">
      <c r="A271" s="39">
        <v>2</v>
      </c>
      <c r="B271" s="39">
        <v>8</v>
      </c>
      <c r="C271" s="39">
        <v>8.1</v>
      </c>
      <c r="D271" s="47" t="s">
        <v>142</v>
      </c>
      <c r="E271" s="16" t="s">
        <v>564</v>
      </c>
      <c r="F271" s="7" t="s">
        <v>423</v>
      </c>
      <c r="G271" s="19" t="s">
        <v>423</v>
      </c>
      <c r="H271" s="19" t="s">
        <v>405</v>
      </c>
      <c r="I271" s="12" t="s">
        <v>21</v>
      </c>
      <c r="J271" s="17" t="s">
        <v>12</v>
      </c>
      <c r="K271" s="12" t="s">
        <v>816</v>
      </c>
      <c r="L271" s="17" t="s">
        <v>1287</v>
      </c>
      <c r="M271" s="7" t="s">
        <v>1381</v>
      </c>
      <c r="N271" s="19" t="s">
        <v>1288</v>
      </c>
      <c r="O271" s="12" t="s">
        <v>560</v>
      </c>
      <c r="P271" s="79" t="s">
        <v>1285</v>
      </c>
      <c r="Q271" s="17" t="s">
        <v>1283</v>
      </c>
      <c r="R271" s="129" t="s">
        <v>1134</v>
      </c>
      <c r="S271" s="139" t="s">
        <v>12</v>
      </c>
      <c r="T271" s="140"/>
    </row>
    <row r="272" spans="1:20" ht="56.25" customHeight="1" x14ac:dyDescent="0.2">
      <c r="A272" s="39">
        <v>2</v>
      </c>
      <c r="B272" s="39">
        <v>8</v>
      </c>
      <c r="C272" s="39">
        <v>8.1</v>
      </c>
      <c r="D272" s="47" t="s">
        <v>142</v>
      </c>
      <c r="E272" s="16" t="s">
        <v>564</v>
      </c>
      <c r="F272" s="7" t="s">
        <v>423</v>
      </c>
      <c r="G272" s="19" t="s">
        <v>423</v>
      </c>
      <c r="H272" s="19" t="s">
        <v>405</v>
      </c>
      <c r="I272" s="12" t="s">
        <v>21</v>
      </c>
      <c r="J272" s="17" t="s">
        <v>12</v>
      </c>
      <c r="K272" s="12" t="s">
        <v>816</v>
      </c>
      <c r="L272" s="17" t="s">
        <v>1287</v>
      </c>
      <c r="M272" s="90" t="s">
        <v>1381</v>
      </c>
      <c r="N272" s="19" t="s">
        <v>1288</v>
      </c>
      <c r="O272" s="12" t="s">
        <v>560</v>
      </c>
      <c r="P272" s="79" t="s">
        <v>1286</v>
      </c>
      <c r="Q272" s="17" t="s">
        <v>1284</v>
      </c>
      <c r="R272" s="129" t="s">
        <v>1134</v>
      </c>
      <c r="S272" s="141"/>
      <c r="T272" s="142"/>
    </row>
    <row r="273" spans="1:20" ht="66" customHeight="1" x14ac:dyDescent="0.2">
      <c r="A273" s="39">
        <v>2</v>
      </c>
      <c r="B273" s="39">
        <v>8</v>
      </c>
      <c r="C273" s="39">
        <v>8.1</v>
      </c>
      <c r="D273" s="47" t="s">
        <v>142</v>
      </c>
      <c r="E273" s="39" t="s">
        <v>564</v>
      </c>
      <c r="F273" s="7" t="s">
        <v>423</v>
      </c>
      <c r="G273" s="17" t="s">
        <v>423</v>
      </c>
      <c r="H273" s="17" t="s">
        <v>405</v>
      </c>
      <c r="I273" s="79" t="s">
        <v>21</v>
      </c>
      <c r="J273" s="17" t="s">
        <v>12</v>
      </c>
      <c r="K273" s="79" t="s">
        <v>816</v>
      </c>
      <c r="L273" s="17" t="s">
        <v>1078</v>
      </c>
      <c r="M273" s="17" t="s">
        <v>1382</v>
      </c>
      <c r="N273" s="17" t="s">
        <v>1079</v>
      </c>
      <c r="O273" s="79" t="s">
        <v>560</v>
      </c>
      <c r="P273" s="79" t="s">
        <v>1082</v>
      </c>
      <c r="Q273" s="17" t="s">
        <v>1083</v>
      </c>
      <c r="R273" s="49" t="s">
        <v>865</v>
      </c>
      <c r="S273" s="139" t="s">
        <v>12</v>
      </c>
      <c r="T273" s="140"/>
    </row>
    <row r="274" spans="1:20" ht="66" customHeight="1" x14ac:dyDescent="0.2">
      <c r="A274" s="39">
        <v>2</v>
      </c>
      <c r="B274" s="39">
        <v>8</v>
      </c>
      <c r="C274" s="39">
        <v>8.1</v>
      </c>
      <c r="D274" s="47" t="s">
        <v>142</v>
      </c>
      <c r="E274" s="39" t="s">
        <v>564</v>
      </c>
      <c r="F274" s="7" t="s">
        <v>423</v>
      </c>
      <c r="G274" s="17" t="s">
        <v>423</v>
      </c>
      <c r="H274" s="17" t="s">
        <v>405</v>
      </c>
      <c r="I274" s="79" t="s">
        <v>21</v>
      </c>
      <c r="J274" s="17" t="s">
        <v>12</v>
      </c>
      <c r="K274" s="79" t="s">
        <v>816</v>
      </c>
      <c r="L274" s="17" t="s">
        <v>1078</v>
      </c>
      <c r="M274" s="17" t="s">
        <v>1382</v>
      </c>
      <c r="N274" s="17" t="s">
        <v>1079</v>
      </c>
      <c r="O274" s="79" t="s">
        <v>560</v>
      </c>
      <c r="P274" s="79" t="s">
        <v>1080</v>
      </c>
      <c r="Q274" s="17" t="s">
        <v>1081</v>
      </c>
      <c r="R274" s="49" t="s">
        <v>865</v>
      </c>
      <c r="S274" s="141"/>
      <c r="T274" s="142"/>
    </row>
    <row r="275" spans="1:20" ht="66" customHeight="1" x14ac:dyDescent="0.2">
      <c r="A275" s="39">
        <v>2</v>
      </c>
      <c r="B275" s="39">
        <v>8</v>
      </c>
      <c r="C275" s="39">
        <v>8.1</v>
      </c>
      <c r="D275" s="47" t="s">
        <v>142</v>
      </c>
      <c r="E275" s="39" t="s">
        <v>564</v>
      </c>
      <c r="F275" s="7" t="s">
        <v>423</v>
      </c>
      <c r="G275" s="17" t="s">
        <v>423</v>
      </c>
      <c r="H275" s="17" t="s">
        <v>405</v>
      </c>
      <c r="I275" s="79" t="s">
        <v>21</v>
      </c>
      <c r="J275" s="17" t="s">
        <v>12</v>
      </c>
      <c r="K275" s="79" t="s">
        <v>816</v>
      </c>
      <c r="L275" s="17" t="s">
        <v>1084</v>
      </c>
      <c r="M275" s="17" t="s">
        <v>1383</v>
      </c>
      <c r="N275" s="17" t="s">
        <v>1085</v>
      </c>
      <c r="O275" s="79" t="s">
        <v>560</v>
      </c>
      <c r="P275" s="79" t="s">
        <v>507</v>
      </c>
      <c r="Q275" s="17" t="s">
        <v>505</v>
      </c>
      <c r="R275" s="78" t="s">
        <v>589</v>
      </c>
      <c r="S275" s="139" t="s">
        <v>12</v>
      </c>
      <c r="T275" s="140"/>
    </row>
    <row r="276" spans="1:20" ht="66" customHeight="1" x14ac:dyDescent="0.2">
      <c r="A276" s="39">
        <v>2</v>
      </c>
      <c r="B276" s="39">
        <v>8</v>
      </c>
      <c r="C276" s="39">
        <v>8.1</v>
      </c>
      <c r="D276" s="47" t="s">
        <v>142</v>
      </c>
      <c r="E276" s="39" t="s">
        <v>564</v>
      </c>
      <c r="F276" s="7" t="s">
        <v>423</v>
      </c>
      <c r="G276" s="17" t="s">
        <v>423</v>
      </c>
      <c r="H276" s="17" t="s">
        <v>405</v>
      </c>
      <c r="I276" s="79" t="s">
        <v>21</v>
      </c>
      <c r="J276" s="17" t="s">
        <v>12</v>
      </c>
      <c r="K276" s="79" t="s">
        <v>816</v>
      </c>
      <c r="L276" s="17" t="s">
        <v>1084</v>
      </c>
      <c r="M276" s="17" t="s">
        <v>1383</v>
      </c>
      <c r="N276" s="17" t="s">
        <v>1085</v>
      </c>
      <c r="O276" s="79" t="s">
        <v>560</v>
      </c>
      <c r="P276" s="79" t="s">
        <v>508</v>
      </c>
      <c r="Q276" s="17" t="s">
        <v>506</v>
      </c>
      <c r="R276" s="78" t="s">
        <v>589</v>
      </c>
      <c r="S276" s="141"/>
      <c r="T276" s="142"/>
    </row>
    <row r="277" spans="1:20" ht="74.25" customHeight="1" x14ac:dyDescent="0.2">
      <c r="A277" s="39">
        <v>2</v>
      </c>
      <c r="B277" s="39">
        <v>8</v>
      </c>
      <c r="C277" s="39">
        <v>8.1</v>
      </c>
      <c r="D277" s="72" t="s">
        <v>142</v>
      </c>
      <c r="E277" s="16" t="s">
        <v>564</v>
      </c>
      <c r="F277" s="7" t="s">
        <v>423</v>
      </c>
      <c r="G277" s="17" t="s">
        <v>423</v>
      </c>
      <c r="H277" s="17" t="s">
        <v>569</v>
      </c>
      <c r="I277" s="79" t="s">
        <v>9</v>
      </c>
      <c r="J277" s="17" t="s">
        <v>12</v>
      </c>
      <c r="K277" s="11" t="s">
        <v>816</v>
      </c>
      <c r="L277" s="22" t="s">
        <v>1385</v>
      </c>
      <c r="M277" s="22" t="s">
        <v>1384</v>
      </c>
      <c r="N277" s="22" t="s">
        <v>1086</v>
      </c>
      <c r="O277" s="11" t="s">
        <v>560</v>
      </c>
      <c r="P277" s="11" t="s">
        <v>1087</v>
      </c>
      <c r="Q277" s="22" t="s">
        <v>1088</v>
      </c>
      <c r="R277" s="73" t="s">
        <v>1065</v>
      </c>
      <c r="S277" s="139" t="s">
        <v>12</v>
      </c>
      <c r="T277" s="140"/>
    </row>
    <row r="278" spans="1:20" ht="77.25" customHeight="1" x14ac:dyDescent="0.2">
      <c r="A278" s="39">
        <v>2</v>
      </c>
      <c r="B278" s="10">
        <v>8</v>
      </c>
      <c r="C278" s="10">
        <v>8.1</v>
      </c>
      <c r="D278" s="72" t="s">
        <v>142</v>
      </c>
      <c r="E278" s="70" t="s">
        <v>564</v>
      </c>
      <c r="F278" s="18" t="s">
        <v>423</v>
      </c>
      <c r="G278" s="22" t="s">
        <v>423</v>
      </c>
      <c r="H278" s="22" t="s">
        <v>569</v>
      </c>
      <c r="I278" s="11" t="s">
        <v>9</v>
      </c>
      <c r="J278" s="22" t="s">
        <v>12</v>
      </c>
      <c r="K278" s="11" t="s">
        <v>816</v>
      </c>
      <c r="L278" s="22" t="s">
        <v>1385</v>
      </c>
      <c r="M278" s="22" t="s">
        <v>1384</v>
      </c>
      <c r="N278" s="22" t="s">
        <v>1086</v>
      </c>
      <c r="O278" s="11" t="s">
        <v>560</v>
      </c>
      <c r="P278" s="11" t="s">
        <v>1089</v>
      </c>
      <c r="Q278" s="22" t="s">
        <v>1090</v>
      </c>
      <c r="R278" s="73" t="s">
        <v>1065</v>
      </c>
      <c r="S278" s="141"/>
      <c r="T278" s="142"/>
    </row>
    <row r="279" spans="1:20" ht="52.5" customHeight="1" x14ac:dyDescent="0.2">
      <c r="A279" s="39">
        <v>2</v>
      </c>
      <c r="B279" s="39">
        <v>8</v>
      </c>
      <c r="C279" s="39">
        <v>8.1</v>
      </c>
      <c r="D279" s="74" t="s">
        <v>119</v>
      </c>
      <c r="E279" s="39" t="s">
        <v>564</v>
      </c>
      <c r="F279" s="7" t="s">
        <v>423</v>
      </c>
      <c r="G279" s="17" t="s">
        <v>423</v>
      </c>
      <c r="H279" s="67" t="s">
        <v>405</v>
      </c>
      <c r="I279" s="79" t="s">
        <v>21</v>
      </c>
      <c r="J279" s="17" t="s">
        <v>12</v>
      </c>
      <c r="K279" s="79" t="s">
        <v>816</v>
      </c>
      <c r="L279" s="17" t="s">
        <v>1091</v>
      </c>
      <c r="M279" s="17" t="s">
        <v>1386</v>
      </c>
      <c r="N279" s="17" t="s">
        <v>1092</v>
      </c>
      <c r="O279" s="79" t="s">
        <v>560</v>
      </c>
      <c r="P279" s="79" t="s">
        <v>120</v>
      </c>
      <c r="Q279" s="17" t="s">
        <v>1093</v>
      </c>
      <c r="R279" s="49" t="s">
        <v>1094</v>
      </c>
      <c r="S279" s="139" t="s">
        <v>12</v>
      </c>
      <c r="T279" s="140"/>
    </row>
    <row r="280" spans="1:20" ht="52.5" customHeight="1" x14ac:dyDescent="0.2">
      <c r="A280" s="39">
        <v>2</v>
      </c>
      <c r="B280" s="39">
        <v>8</v>
      </c>
      <c r="C280" s="39">
        <v>8.1</v>
      </c>
      <c r="D280" s="74" t="s">
        <v>119</v>
      </c>
      <c r="E280" s="39" t="s">
        <v>564</v>
      </c>
      <c r="F280" s="7" t="s">
        <v>423</v>
      </c>
      <c r="G280" s="17" t="s">
        <v>423</v>
      </c>
      <c r="H280" s="67" t="s">
        <v>405</v>
      </c>
      <c r="I280" s="79" t="s">
        <v>21</v>
      </c>
      <c r="J280" s="17" t="s">
        <v>12</v>
      </c>
      <c r="K280" s="79" t="s">
        <v>816</v>
      </c>
      <c r="L280" s="17" t="s">
        <v>1091</v>
      </c>
      <c r="M280" s="17" t="s">
        <v>1386</v>
      </c>
      <c r="N280" s="17" t="s">
        <v>1092</v>
      </c>
      <c r="O280" s="79" t="s">
        <v>560</v>
      </c>
      <c r="P280" s="79" t="s">
        <v>121</v>
      </c>
      <c r="Q280" s="17" t="s">
        <v>1593</v>
      </c>
      <c r="R280" s="49" t="s">
        <v>1094</v>
      </c>
      <c r="S280" s="141"/>
      <c r="T280" s="142"/>
    </row>
    <row r="281" spans="1:20" ht="52.5" customHeight="1" x14ac:dyDescent="0.2">
      <c r="A281" s="39">
        <v>2</v>
      </c>
      <c r="B281" s="39">
        <v>9</v>
      </c>
      <c r="C281" s="16">
        <v>9.1</v>
      </c>
      <c r="D281" s="47" t="s">
        <v>241</v>
      </c>
      <c r="E281" s="16" t="s">
        <v>1485</v>
      </c>
      <c r="F281" s="7" t="s">
        <v>424</v>
      </c>
      <c r="G281" s="17" t="s">
        <v>1096</v>
      </c>
      <c r="H281" s="67" t="s">
        <v>405</v>
      </c>
      <c r="I281" s="79" t="s">
        <v>21</v>
      </c>
      <c r="J281" s="17" t="s">
        <v>12</v>
      </c>
      <c r="K281" s="46">
        <v>0.9</v>
      </c>
      <c r="L281" s="21" t="s">
        <v>1097</v>
      </c>
      <c r="M281" s="116" t="s">
        <v>1371</v>
      </c>
      <c r="N281" s="17" t="s">
        <v>1098</v>
      </c>
      <c r="O281" s="79" t="s">
        <v>1099</v>
      </c>
      <c r="P281" s="14" t="s">
        <v>1100</v>
      </c>
      <c r="Q281" s="17" t="s">
        <v>1101</v>
      </c>
      <c r="R281" s="78" t="s">
        <v>871</v>
      </c>
      <c r="S281" s="139" t="s">
        <v>12</v>
      </c>
      <c r="T281" s="140"/>
    </row>
    <row r="282" spans="1:20" ht="57" customHeight="1" x14ac:dyDescent="0.2">
      <c r="A282" s="39">
        <v>2</v>
      </c>
      <c r="B282" s="39">
        <v>9</v>
      </c>
      <c r="C282" s="16">
        <v>9.1</v>
      </c>
      <c r="D282" s="47" t="s">
        <v>241</v>
      </c>
      <c r="E282" s="16" t="s">
        <v>1485</v>
      </c>
      <c r="F282" s="7" t="s">
        <v>10</v>
      </c>
      <c r="G282" s="17" t="s">
        <v>1292</v>
      </c>
      <c r="H282" s="67" t="s">
        <v>405</v>
      </c>
      <c r="I282" s="79" t="s">
        <v>21</v>
      </c>
      <c r="J282" s="17" t="s">
        <v>12</v>
      </c>
      <c r="K282" s="46">
        <v>0.9</v>
      </c>
      <c r="L282" s="21" t="s">
        <v>1097</v>
      </c>
      <c r="M282" s="116" t="s">
        <v>1371</v>
      </c>
      <c r="N282" s="17" t="s">
        <v>1098</v>
      </c>
      <c r="O282" s="79" t="s">
        <v>1099</v>
      </c>
      <c r="P282" s="14" t="s">
        <v>472</v>
      </c>
      <c r="Q282" s="17" t="s">
        <v>1594</v>
      </c>
      <c r="R282" s="78" t="s">
        <v>871</v>
      </c>
      <c r="S282" s="141"/>
      <c r="T282" s="142"/>
    </row>
    <row r="283" spans="1:20" ht="52.5" customHeight="1" x14ac:dyDescent="0.2">
      <c r="A283" s="39">
        <v>2</v>
      </c>
      <c r="B283" s="39">
        <v>9</v>
      </c>
      <c r="C283" s="16">
        <v>9.3000000000000007</v>
      </c>
      <c r="D283" s="47" t="s">
        <v>241</v>
      </c>
      <c r="E283" s="16" t="s">
        <v>222</v>
      </c>
      <c r="F283" s="7" t="s">
        <v>424</v>
      </c>
      <c r="G283" s="17" t="s">
        <v>1103</v>
      </c>
      <c r="H283" s="67" t="s">
        <v>405</v>
      </c>
      <c r="I283" s="79" t="s">
        <v>21</v>
      </c>
      <c r="J283" s="17" t="s">
        <v>12</v>
      </c>
      <c r="K283" s="79" t="s">
        <v>559</v>
      </c>
      <c r="L283" s="21" t="s">
        <v>1104</v>
      </c>
      <c r="M283" s="116" t="s">
        <v>1387</v>
      </c>
      <c r="N283" s="17" t="s">
        <v>1105</v>
      </c>
      <c r="O283" s="79" t="s">
        <v>560</v>
      </c>
      <c r="P283" s="79" t="s">
        <v>1106</v>
      </c>
      <c r="Q283" s="17" t="s">
        <v>1107</v>
      </c>
      <c r="R283" s="49" t="s">
        <v>1016</v>
      </c>
      <c r="S283" s="139" t="s">
        <v>12</v>
      </c>
      <c r="T283" s="140"/>
    </row>
    <row r="284" spans="1:20" ht="52.5" customHeight="1" x14ac:dyDescent="0.2">
      <c r="A284" s="39">
        <v>2</v>
      </c>
      <c r="B284" s="39">
        <v>9</v>
      </c>
      <c r="C284" s="16">
        <v>9.3000000000000007</v>
      </c>
      <c r="D284" s="47" t="s">
        <v>241</v>
      </c>
      <c r="E284" s="16" t="s">
        <v>222</v>
      </c>
      <c r="F284" s="7" t="s">
        <v>424</v>
      </c>
      <c r="G284" s="17" t="s">
        <v>1103</v>
      </c>
      <c r="H284" s="67" t="s">
        <v>405</v>
      </c>
      <c r="I284" s="79" t="s">
        <v>21</v>
      </c>
      <c r="J284" s="17" t="s">
        <v>12</v>
      </c>
      <c r="K284" s="79" t="s">
        <v>559</v>
      </c>
      <c r="L284" s="21" t="s">
        <v>1104</v>
      </c>
      <c r="M284" s="116" t="s">
        <v>1387</v>
      </c>
      <c r="N284" s="17" t="s">
        <v>1105</v>
      </c>
      <c r="O284" s="79" t="s">
        <v>560</v>
      </c>
      <c r="P284" s="79" t="s">
        <v>1108</v>
      </c>
      <c r="Q284" s="17" t="s">
        <v>1109</v>
      </c>
      <c r="R284" s="79" t="s">
        <v>1016</v>
      </c>
      <c r="S284" s="141"/>
      <c r="T284" s="142"/>
    </row>
    <row r="285" spans="1:20" ht="58.5" customHeight="1" x14ac:dyDescent="0.2">
      <c r="A285" s="39">
        <v>2</v>
      </c>
      <c r="B285" s="39">
        <v>9</v>
      </c>
      <c r="C285" s="39">
        <v>9.4</v>
      </c>
      <c r="D285" s="74" t="s">
        <v>241</v>
      </c>
      <c r="E285" s="39" t="s">
        <v>222</v>
      </c>
      <c r="F285" s="7" t="s">
        <v>424</v>
      </c>
      <c r="G285" s="17" t="s">
        <v>1095</v>
      </c>
      <c r="H285" s="17" t="s">
        <v>569</v>
      </c>
      <c r="I285" s="79" t="s">
        <v>21</v>
      </c>
      <c r="J285" s="17" t="s">
        <v>12</v>
      </c>
      <c r="K285" s="79" t="s">
        <v>816</v>
      </c>
      <c r="L285" s="67" t="s">
        <v>1110</v>
      </c>
      <c r="M285" s="88" t="s">
        <v>1389</v>
      </c>
      <c r="N285" s="17" t="s">
        <v>1388</v>
      </c>
      <c r="O285" s="79" t="s">
        <v>560</v>
      </c>
      <c r="P285" s="79" t="s">
        <v>425</v>
      </c>
      <c r="Q285" s="17" t="s">
        <v>426</v>
      </c>
      <c r="R285" s="49" t="s">
        <v>1016</v>
      </c>
      <c r="S285" s="139" t="s">
        <v>12</v>
      </c>
      <c r="T285" s="140"/>
    </row>
    <row r="286" spans="1:20" ht="58.5" customHeight="1" x14ac:dyDescent="0.2">
      <c r="A286" s="39">
        <v>2</v>
      </c>
      <c r="B286" s="39">
        <v>9</v>
      </c>
      <c r="C286" s="39">
        <v>9.4</v>
      </c>
      <c r="D286" s="74" t="s">
        <v>241</v>
      </c>
      <c r="E286" s="39" t="s">
        <v>222</v>
      </c>
      <c r="F286" s="7" t="s">
        <v>424</v>
      </c>
      <c r="G286" s="17" t="s">
        <v>1095</v>
      </c>
      <c r="H286" s="17" t="s">
        <v>569</v>
      </c>
      <c r="I286" s="79" t="s">
        <v>21</v>
      </c>
      <c r="J286" s="17" t="s">
        <v>12</v>
      </c>
      <c r="K286" s="79" t="s">
        <v>816</v>
      </c>
      <c r="L286" s="67" t="s">
        <v>1110</v>
      </c>
      <c r="M286" s="88" t="s">
        <v>1389</v>
      </c>
      <c r="N286" s="17" t="s">
        <v>1388</v>
      </c>
      <c r="O286" s="79" t="s">
        <v>560</v>
      </c>
      <c r="P286" s="79" t="s">
        <v>160</v>
      </c>
      <c r="Q286" s="17" t="s">
        <v>242</v>
      </c>
      <c r="R286" s="79" t="s">
        <v>1016</v>
      </c>
      <c r="S286" s="141"/>
      <c r="T286" s="142"/>
    </row>
    <row r="287" spans="1:20" ht="71.25" customHeight="1" x14ac:dyDescent="0.2">
      <c r="A287" s="39">
        <v>2</v>
      </c>
      <c r="B287" s="39">
        <v>9</v>
      </c>
      <c r="C287" s="39">
        <v>9.5</v>
      </c>
      <c r="D287" s="74" t="s">
        <v>241</v>
      </c>
      <c r="E287" s="39" t="s">
        <v>1485</v>
      </c>
      <c r="F287" s="7" t="s">
        <v>424</v>
      </c>
      <c r="G287" s="17" t="s">
        <v>1096</v>
      </c>
      <c r="H287" s="67" t="s">
        <v>405</v>
      </c>
      <c r="I287" s="79" t="s">
        <v>21</v>
      </c>
      <c r="J287" s="17" t="s">
        <v>12</v>
      </c>
      <c r="K287" s="79" t="s">
        <v>816</v>
      </c>
      <c r="L287" s="17" t="s">
        <v>1111</v>
      </c>
      <c r="M287" s="17" t="s">
        <v>1390</v>
      </c>
      <c r="N287" s="17" t="s">
        <v>1268</v>
      </c>
      <c r="O287" s="79" t="s">
        <v>560</v>
      </c>
      <c r="P287" s="79" t="s">
        <v>427</v>
      </c>
      <c r="Q287" s="17" t="s">
        <v>428</v>
      </c>
      <c r="R287" s="49" t="s">
        <v>1016</v>
      </c>
      <c r="S287" s="139" t="s">
        <v>12</v>
      </c>
      <c r="T287" s="140"/>
    </row>
    <row r="288" spans="1:20" ht="71.25" customHeight="1" x14ac:dyDescent="0.2">
      <c r="A288" s="39">
        <v>2</v>
      </c>
      <c r="B288" s="39">
        <v>9</v>
      </c>
      <c r="C288" s="39">
        <v>9.5</v>
      </c>
      <c r="D288" s="74" t="s">
        <v>241</v>
      </c>
      <c r="E288" s="39" t="s">
        <v>1485</v>
      </c>
      <c r="F288" s="7" t="s">
        <v>424</v>
      </c>
      <c r="G288" s="17" t="s">
        <v>1096</v>
      </c>
      <c r="H288" s="67" t="s">
        <v>405</v>
      </c>
      <c r="I288" s="79" t="s">
        <v>21</v>
      </c>
      <c r="J288" s="17" t="s">
        <v>12</v>
      </c>
      <c r="K288" s="79" t="s">
        <v>816</v>
      </c>
      <c r="L288" s="17" t="s">
        <v>1111</v>
      </c>
      <c r="M288" s="17" t="s">
        <v>1390</v>
      </c>
      <c r="N288" s="17" t="s">
        <v>1268</v>
      </c>
      <c r="O288" s="79" t="s">
        <v>560</v>
      </c>
      <c r="P288" s="79" t="s">
        <v>429</v>
      </c>
      <c r="Q288" s="17" t="s">
        <v>430</v>
      </c>
      <c r="R288" s="49" t="s">
        <v>1102</v>
      </c>
      <c r="S288" s="141"/>
      <c r="T288" s="142"/>
    </row>
    <row r="289" spans="1:20" ht="63" customHeight="1" x14ac:dyDescent="0.2">
      <c r="A289" s="39">
        <v>2</v>
      </c>
      <c r="B289" s="39">
        <v>10</v>
      </c>
      <c r="C289" s="39">
        <v>10.1</v>
      </c>
      <c r="D289" s="47" t="s">
        <v>243</v>
      </c>
      <c r="E289" s="39" t="s">
        <v>40</v>
      </c>
      <c r="F289" s="7" t="s">
        <v>123</v>
      </c>
      <c r="G289" s="17" t="s">
        <v>1112</v>
      </c>
      <c r="H289" s="67" t="s">
        <v>405</v>
      </c>
      <c r="I289" s="79" t="s">
        <v>21</v>
      </c>
      <c r="J289" s="17" t="s">
        <v>12</v>
      </c>
      <c r="K289" s="79" t="s">
        <v>816</v>
      </c>
      <c r="L289" s="17" t="s">
        <v>1113</v>
      </c>
      <c r="M289" s="17" t="s">
        <v>1391</v>
      </c>
      <c r="N289" s="17" t="s">
        <v>1269</v>
      </c>
      <c r="O289" s="79" t="s">
        <v>560</v>
      </c>
      <c r="P289" s="79" t="s">
        <v>1278</v>
      </c>
      <c r="Q289" s="17" t="s">
        <v>1116</v>
      </c>
      <c r="R289" s="39" t="s">
        <v>1115</v>
      </c>
      <c r="S289" s="139" t="s">
        <v>12</v>
      </c>
      <c r="T289" s="140"/>
    </row>
    <row r="290" spans="1:20" ht="63" customHeight="1" x14ac:dyDescent="0.2">
      <c r="A290" s="39">
        <v>2</v>
      </c>
      <c r="B290" s="39">
        <v>10</v>
      </c>
      <c r="C290" s="39">
        <v>10.1</v>
      </c>
      <c r="D290" s="47" t="s">
        <v>243</v>
      </c>
      <c r="E290" s="39" t="s">
        <v>40</v>
      </c>
      <c r="F290" s="7" t="s">
        <v>123</v>
      </c>
      <c r="G290" s="17" t="s">
        <v>1112</v>
      </c>
      <c r="H290" s="67" t="s">
        <v>405</v>
      </c>
      <c r="I290" s="79" t="s">
        <v>21</v>
      </c>
      <c r="J290" s="17" t="s">
        <v>12</v>
      </c>
      <c r="K290" s="79" t="s">
        <v>816</v>
      </c>
      <c r="L290" s="17" t="s">
        <v>1113</v>
      </c>
      <c r="M290" s="17" t="s">
        <v>1391</v>
      </c>
      <c r="N290" s="17" t="s">
        <v>1269</v>
      </c>
      <c r="O290" s="79" t="s">
        <v>560</v>
      </c>
      <c r="P290" s="79" t="s">
        <v>1279</v>
      </c>
      <c r="Q290" s="17" t="s">
        <v>1114</v>
      </c>
      <c r="R290" s="39" t="s">
        <v>1115</v>
      </c>
      <c r="S290" s="141"/>
      <c r="T290" s="142"/>
    </row>
    <row r="291" spans="1:20" ht="51" customHeight="1" x14ac:dyDescent="0.2">
      <c r="A291" s="39">
        <v>2</v>
      </c>
      <c r="B291" s="39">
        <v>10</v>
      </c>
      <c r="C291" s="39">
        <v>10.1</v>
      </c>
      <c r="D291" s="47" t="s">
        <v>243</v>
      </c>
      <c r="E291" s="39" t="s">
        <v>40</v>
      </c>
      <c r="F291" s="13" t="s">
        <v>1117</v>
      </c>
      <c r="G291" s="19" t="s">
        <v>1117</v>
      </c>
      <c r="H291" s="17" t="s">
        <v>569</v>
      </c>
      <c r="I291" s="79" t="s">
        <v>21</v>
      </c>
      <c r="J291" s="17" t="s">
        <v>12</v>
      </c>
      <c r="K291" s="79" t="s">
        <v>816</v>
      </c>
      <c r="L291" s="17" t="s">
        <v>1118</v>
      </c>
      <c r="M291" s="17" t="s">
        <v>1372</v>
      </c>
      <c r="N291" s="17" t="s">
        <v>1119</v>
      </c>
      <c r="O291" s="79" t="s">
        <v>560</v>
      </c>
      <c r="P291" s="79" t="s">
        <v>1120</v>
      </c>
      <c r="Q291" s="17" t="s">
        <v>1121</v>
      </c>
      <c r="R291" s="39" t="s">
        <v>1122</v>
      </c>
      <c r="S291" s="139" t="s">
        <v>12</v>
      </c>
      <c r="T291" s="140"/>
    </row>
    <row r="292" spans="1:20" ht="51" customHeight="1" x14ac:dyDescent="0.2">
      <c r="A292" s="39">
        <v>2</v>
      </c>
      <c r="B292" s="39">
        <v>10</v>
      </c>
      <c r="C292" s="39">
        <v>10.1</v>
      </c>
      <c r="D292" s="72" t="s">
        <v>243</v>
      </c>
      <c r="E292" s="39" t="s">
        <v>40</v>
      </c>
      <c r="F292" s="13" t="s">
        <v>1117</v>
      </c>
      <c r="G292" s="19" t="s">
        <v>1117</v>
      </c>
      <c r="H292" s="17" t="s">
        <v>569</v>
      </c>
      <c r="I292" s="79" t="s">
        <v>21</v>
      </c>
      <c r="J292" s="17" t="s">
        <v>12</v>
      </c>
      <c r="K292" s="79" t="s">
        <v>816</v>
      </c>
      <c r="L292" s="17" t="s">
        <v>1118</v>
      </c>
      <c r="M292" s="17" t="s">
        <v>1372</v>
      </c>
      <c r="N292" s="17" t="s">
        <v>1119</v>
      </c>
      <c r="O292" s="79" t="s">
        <v>560</v>
      </c>
      <c r="P292" s="79" t="s">
        <v>1123</v>
      </c>
      <c r="Q292" s="17" t="s">
        <v>1595</v>
      </c>
      <c r="R292" s="39" t="s">
        <v>1122</v>
      </c>
      <c r="S292" s="141"/>
      <c r="T292" s="142"/>
    </row>
    <row r="293" spans="1:20" ht="51.75" customHeight="1" x14ac:dyDescent="0.2">
      <c r="A293" s="39">
        <v>2</v>
      </c>
      <c r="B293" s="39">
        <v>10</v>
      </c>
      <c r="C293" s="39">
        <v>10.1</v>
      </c>
      <c r="D293" s="47" t="s">
        <v>243</v>
      </c>
      <c r="E293" s="39" t="s">
        <v>222</v>
      </c>
      <c r="F293" s="13" t="s">
        <v>1117</v>
      </c>
      <c r="G293" s="19" t="s">
        <v>1117</v>
      </c>
      <c r="H293" s="67" t="s">
        <v>405</v>
      </c>
      <c r="I293" s="79" t="s">
        <v>21</v>
      </c>
      <c r="J293" s="17" t="s">
        <v>12</v>
      </c>
      <c r="K293" s="79" t="s">
        <v>816</v>
      </c>
      <c r="L293" s="67" t="s">
        <v>1124</v>
      </c>
      <c r="M293" s="67" t="s">
        <v>1392</v>
      </c>
      <c r="N293" s="17" t="s">
        <v>1125</v>
      </c>
      <c r="O293" s="79" t="s">
        <v>560</v>
      </c>
      <c r="P293" s="56" t="s">
        <v>1126</v>
      </c>
      <c r="Q293" s="17" t="s">
        <v>1127</v>
      </c>
      <c r="R293" s="39" t="s">
        <v>1122</v>
      </c>
      <c r="S293" s="139" t="s">
        <v>12</v>
      </c>
      <c r="T293" s="140"/>
    </row>
    <row r="294" spans="1:20" ht="51.75" customHeight="1" x14ac:dyDescent="0.2">
      <c r="A294" s="39">
        <v>2</v>
      </c>
      <c r="B294" s="39">
        <v>10</v>
      </c>
      <c r="C294" s="39">
        <v>10.1</v>
      </c>
      <c r="D294" s="47" t="s">
        <v>243</v>
      </c>
      <c r="E294" s="39" t="s">
        <v>222</v>
      </c>
      <c r="F294" s="13" t="s">
        <v>1117</v>
      </c>
      <c r="G294" s="19" t="s">
        <v>1117</v>
      </c>
      <c r="H294" s="67" t="s">
        <v>405</v>
      </c>
      <c r="I294" s="79" t="s">
        <v>21</v>
      </c>
      <c r="J294" s="17" t="s">
        <v>12</v>
      </c>
      <c r="K294" s="79" t="s">
        <v>816</v>
      </c>
      <c r="L294" s="67" t="s">
        <v>1124</v>
      </c>
      <c r="M294" s="67" t="s">
        <v>1392</v>
      </c>
      <c r="N294" s="17" t="s">
        <v>1125</v>
      </c>
      <c r="O294" s="79" t="s">
        <v>560</v>
      </c>
      <c r="P294" s="79" t="s">
        <v>1128</v>
      </c>
      <c r="Q294" s="17" t="s">
        <v>1129</v>
      </c>
      <c r="R294" s="39" t="s">
        <v>1122</v>
      </c>
      <c r="S294" s="141"/>
      <c r="T294" s="142"/>
    </row>
    <row r="295" spans="1:20" ht="39" customHeight="1" x14ac:dyDescent="0.2">
      <c r="A295" s="39">
        <v>2</v>
      </c>
      <c r="B295" s="39">
        <v>11</v>
      </c>
      <c r="C295" s="39">
        <v>11.1</v>
      </c>
      <c r="D295" s="74" t="s">
        <v>431</v>
      </c>
      <c r="E295" s="39" t="s">
        <v>1540</v>
      </c>
      <c r="F295" s="7" t="s">
        <v>432</v>
      </c>
      <c r="G295" s="17" t="s">
        <v>1077</v>
      </c>
      <c r="H295" s="17" t="s">
        <v>569</v>
      </c>
      <c r="I295" s="79" t="s">
        <v>21</v>
      </c>
      <c r="J295" s="17" t="s">
        <v>12</v>
      </c>
      <c r="K295" s="79" t="s">
        <v>816</v>
      </c>
      <c r="L295" s="67" t="s">
        <v>1130</v>
      </c>
      <c r="M295" s="67" t="s">
        <v>1393</v>
      </c>
      <c r="N295" s="17" t="s">
        <v>1131</v>
      </c>
      <c r="O295" s="79" t="s">
        <v>560</v>
      </c>
      <c r="P295" s="79" t="s">
        <v>433</v>
      </c>
      <c r="Q295" s="17" t="s">
        <v>1132</v>
      </c>
      <c r="R295" s="79" t="s">
        <v>876</v>
      </c>
      <c r="S295" s="139" t="s">
        <v>12</v>
      </c>
      <c r="T295" s="140"/>
    </row>
    <row r="296" spans="1:20" ht="39" customHeight="1" x14ac:dyDescent="0.2">
      <c r="A296" s="39">
        <v>2</v>
      </c>
      <c r="B296" s="39">
        <v>11</v>
      </c>
      <c r="C296" s="39">
        <v>11.1</v>
      </c>
      <c r="D296" s="74" t="s">
        <v>431</v>
      </c>
      <c r="E296" s="39" t="s">
        <v>1540</v>
      </c>
      <c r="F296" s="7" t="s">
        <v>432</v>
      </c>
      <c r="G296" s="17" t="s">
        <v>1077</v>
      </c>
      <c r="H296" s="17" t="s">
        <v>569</v>
      </c>
      <c r="I296" s="79" t="s">
        <v>21</v>
      </c>
      <c r="J296" s="17" t="s">
        <v>12</v>
      </c>
      <c r="K296" s="79" t="s">
        <v>816</v>
      </c>
      <c r="L296" s="67" t="s">
        <v>1130</v>
      </c>
      <c r="M296" s="67" t="s">
        <v>1393</v>
      </c>
      <c r="N296" s="17" t="s">
        <v>1131</v>
      </c>
      <c r="O296" s="79" t="s">
        <v>560</v>
      </c>
      <c r="P296" s="79" t="s">
        <v>434</v>
      </c>
      <c r="Q296" s="17" t="s">
        <v>1133</v>
      </c>
      <c r="R296" s="79" t="s">
        <v>876</v>
      </c>
      <c r="S296" s="141"/>
      <c r="T296" s="142"/>
    </row>
    <row r="297" spans="1:20" ht="58.5" customHeight="1" x14ac:dyDescent="0.2">
      <c r="A297" s="39">
        <v>2</v>
      </c>
      <c r="B297" s="39">
        <v>11</v>
      </c>
      <c r="C297" s="39">
        <v>11.1</v>
      </c>
      <c r="D297" s="72" t="s">
        <v>431</v>
      </c>
      <c r="E297" s="16" t="s">
        <v>564</v>
      </c>
      <c r="F297" s="7" t="s">
        <v>432</v>
      </c>
      <c r="G297" s="17" t="s">
        <v>1077</v>
      </c>
      <c r="H297" s="17"/>
      <c r="I297" s="79"/>
      <c r="J297" s="17" t="s">
        <v>16</v>
      </c>
      <c r="K297" s="79" t="s">
        <v>816</v>
      </c>
      <c r="L297" s="67" t="s">
        <v>1394</v>
      </c>
      <c r="M297" s="67" t="s">
        <v>1395</v>
      </c>
      <c r="N297" s="17" t="s">
        <v>1136</v>
      </c>
      <c r="O297" s="79" t="s">
        <v>1137</v>
      </c>
      <c r="P297" s="14" t="s">
        <v>511</v>
      </c>
      <c r="Q297" s="15" t="s">
        <v>509</v>
      </c>
      <c r="R297" s="79" t="s">
        <v>867</v>
      </c>
      <c r="S297" s="91">
        <v>20</v>
      </c>
      <c r="T297" s="170">
        <f>((S297-S298)/S297)</f>
        <v>-1.7</v>
      </c>
    </row>
    <row r="298" spans="1:20" ht="58.5" customHeight="1" x14ac:dyDescent="0.2">
      <c r="A298" s="39">
        <v>2</v>
      </c>
      <c r="B298" s="39">
        <v>11</v>
      </c>
      <c r="C298" s="39">
        <v>11.1</v>
      </c>
      <c r="D298" s="72" t="s">
        <v>431</v>
      </c>
      <c r="E298" s="16" t="s">
        <v>564</v>
      </c>
      <c r="F298" s="7" t="s">
        <v>432</v>
      </c>
      <c r="G298" s="17" t="s">
        <v>1077</v>
      </c>
      <c r="H298" s="17"/>
      <c r="I298" s="79"/>
      <c r="J298" s="17" t="s">
        <v>16</v>
      </c>
      <c r="K298" s="79" t="s">
        <v>816</v>
      </c>
      <c r="L298" s="67" t="s">
        <v>1135</v>
      </c>
      <c r="M298" s="67" t="s">
        <v>1395</v>
      </c>
      <c r="N298" s="17" t="s">
        <v>1136</v>
      </c>
      <c r="O298" s="79" t="s">
        <v>560</v>
      </c>
      <c r="P298" s="14" t="s">
        <v>512</v>
      </c>
      <c r="Q298" s="15" t="s">
        <v>510</v>
      </c>
      <c r="R298" s="79" t="s">
        <v>867</v>
      </c>
      <c r="S298" s="91">
        <v>54</v>
      </c>
      <c r="T298" s="171"/>
    </row>
    <row r="299" spans="1:20" ht="45" customHeight="1" x14ac:dyDescent="0.2">
      <c r="A299" s="39">
        <v>2</v>
      </c>
      <c r="B299" s="39">
        <v>11</v>
      </c>
      <c r="C299" s="39">
        <v>11.3</v>
      </c>
      <c r="D299" s="72" t="s">
        <v>431</v>
      </c>
      <c r="E299" s="16" t="s">
        <v>222</v>
      </c>
      <c r="F299" s="7" t="s">
        <v>432</v>
      </c>
      <c r="G299" s="22" t="s">
        <v>1077</v>
      </c>
      <c r="H299" s="67" t="s">
        <v>405</v>
      </c>
      <c r="I299" s="11" t="s">
        <v>21</v>
      </c>
      <c r="J299" s="17" t="s">
        <v>12</v>
      </c>
      <c r="K299" s="11" t="s">
        <v>816</v>
      </c>
      <c r="L299" s="130" t="s">
        <v>1138</v>
      </c>
      <c r="M299" s="130" t="s">
        <v>1396</v>
      </c>
      <c r="N299" s="31" t="s">
        <v>1139</v>
      </c>
      <c r="O299" s="11" t="s">
        <v>560</v>
      </c>
      <c r="P299" s="79" t="s">
        <v>1140</v>
      </c>
      <c r="Q299" s="17" t="s">
        <v>1139</v>
      </c>
      <c r="R299" s="79" t="s">
        <v>876</v>
      </c>
      <c r="S299" s="231" t="s">
        <v>12</v>
      </c>
      <c r="T299" s="232"/>
    </row>
    <row r="300" spans="1:20" ht="71.25" customHeight="1" x14ac:dyDescent="0.2">
      <c r="A300" s="39">
        <v>2</v>
      </c>
      <c r="B300" s="39">
        <v>11</v>
      </c>
      <c r="C300" s="39">
        <v>11.3</v>
      </c>
      <c r="D300" s="72" t="s">
        <v>431</v>
      </c>
      <c r="E300" s="16" t="s">
        <v>1485</v>
      </c>
      <c r="F300" s="7" t="s">
        <v>432</v>
      </c>
      <c r="G300" s="22" t="s">
        <v>1077</v>
      </c>
      <c r="H300" s="67" t="s">
        <v>405</v>
      </c>
      <c r="I300" s="11" t="s">
        <v>21</v>
      </c>
      <c r="J300" s="17" t="s">
        <v>12</v>
      </c>
      <c r="K300" s="11" t="s">
        <v>816</v>
      </c>
      <c r="L300" s="130" t="s">
        <v>1141</v>
      </c>
      <c r="M300" s="130" t="s">
        <v>1397</v>
      </c>
      <c r="N300" s="22" t="s">
        <v>1142</v>
      </c>
      <c r="O300" s="11" t="s">
        <v>560</v>
      </c>
      <c r="P300" s="79" t="s">
        <v>1143</v>
      </c>
      <c r="Q300" s="17" t="s">
        <v>1144</v>
      </c>
      <c r="R300" s="79" t="s">
        <v>624</v>
      </c>
      <c r="S300" s="135" t="s">
        <v>12</v>
      </c>
      <c r="T300" s="136"/>
    </row>
    <row r="301" spans="1:20" ht="71.25" customHeight="1" x14ac:dyDescent="0.2">
      <c r="A301" s="39">
        <v>2</v>
      </c>
      <c r="B301" s="39">
        <v>11</v>
      </c>
      <c r="C301" s="39">
        <v>11.3</v>
      </c>
      <c r="D301" s="72" t="s">
        <v>431</v>
      </c>
      <c r="E301" s="16" t="s">
        <v>1485</v>
      </c>
      <c r="F301" s="7" t="s">
        <v>432</v>
      </c>
      <c r="G301" s="17" t="s">
        <v>1077</v>
      </c>
      <c r="H301" s="67" t="s">
        <v>405</v>
      </c>
      <c r="I301" s="79" t="s">
        <v>21</v>
      </c>
      <c r="J301" s="17" t="s">
        <v>12</v>
      </c>
      <c r="K301" s="79" t="s">
        <v>816</v>
      </c>
      <c r="L301" s="130" t="s">
        <v>1141</v>
      </c>
      <c r="M301" s="130" t="s">
        <v>1397</v>
      </c>
      <c r="N301" s="17" t="s">
        <v>1142</v>
      </c>
      <c r="O301" s="79" t="s">
        <v>560</v>
      </c>
      <c r="P301" s="79" t="s">
        <v>1145</v>
      </c>
      <c r="Q301" s="17" t="s">
        <v>1146</v>
      </c>
      <c r="R301" s="79" t="s">
        <v>624</v>
      </c>
      <c r="S301" s="137"/>
      <c r="T301" s="138"/>
    </row>
    <row r="302" spans="1:20" ht="85.5" customHeight="1" x14ac:dyDescent="0.2">
      <c r="A302" s="39">
        <v>2</v>
      </c>
      <c r="B302" s="39">
        <v>12</v>
      </c>
      <c r="C302" s="16">
        <v>12.1</v>
      </c>
      <c r="D302" s="47" t="s">
        <v>348</v>
      </c>
      <c r="E302" s="16" t="s">
        <v>564</v>
      </c>
      <c r="F302" s="7" t="s">
        <v>432</v>
      </c>
      <c r="G302" s="17" t="s">
        <v>1060</v>
      </c>
      <c r="H302" s="67" t="s">
        <v>405</v>
      </c>
      <c r="I302" s="79" t="s">
        <v>21</v>
      </c>
      <c r="J302" s="17" t="s">
        <v>12</v>
      </c>
      <c r="K302" s="79" t="s">
        <v>816</v>
      </c>
      <c r="L302" s="17" t="s">
        <v>1147</v>
      </c>
      <c r="M302" s="17" t="s">
        <v>1398</v>
      </c>
      <c r="N302" s="17" t="s">
        <v>1281</v>
      </c>
      <c r="O302" s="79" t="s">
        <v>560</v>
      </c>
      <c r="P302" s="87" t="s">
        <v>1148</v>
      </c>
      <c r="Q302" s="67" t="s">
        <v>1149</v>
      </c>
      <c r="R302" s="64" t="s">
        <v>624</v>
      </c>
      <c r="S302" s="135" t="s">
        <v>12</v>
      </c>
      <c r="T302" s="136"/>
    </row>
    <row r="303" spans="1:20" ht="85.5" customHeight="1" x14ac:dyDescent="0.2">
      <c r="A303" s="39">
        <v>2</v>
      </c>
      <c r="B303" s="39">
        <v>12</v>
      </c>
      <c r="C303" s="16">
        <v>12.1</v>
      </c>
      <c r="D303" s="47" t="s">
        <v>348</v>
      </c>
      <c r="E303" s="39" t="s">
        <v>564</v>
      </c>
      <c r="F303" s="7" t="s">
        <v>432</v>
      </c>
      <c r="G303" s="17" t="s">
        <v>1060</v>
      </c>
      <c r="H303" s="67" t="s">
        <v>405</v>
      </c>
      <c r="I303" s="79" t="s">
        <v>21</v>
      </c>
      <c r="J303" s="17" t="s">
        <v>12</v>
      </c>
      <c r="K303" s="79" t="s">
        <v>816</v>
      </c>
      <c r="L303" s="17" t="s">
        <v>1147</v>
      </c>
      <c r="M303" s="17" t="s">
        <v>1398</v>
      </c>
      <c r="N303" s="17" t="s">
        <v>1281</v>
      </c>
      <c r="O303" s="79" t="s">
        <v>560</v>
      </c>
      <c r="P303" s="87" t="s">
        <v>1150</v>
      </c>
      <c r="Q303" s="67" t="s">
        <v>1280</v>
      </c>
      <c r="R303" s="64" t="s">
        <v>624</v>
      </c>
      <c r="S303" s="137"/>
      <c r="T303" s="138"/>
    </row>
    <row r="304" spans="1:20" ht="44.25" customHeight="1" x14ac:dyDescent="0.2">
      <c r="A304" s="39">
        <v>2</v>
      </c>
      <c r="B304" s="39">
        <v>12</v>
      </c>
      <c r="C304" s="16">
        <v>12.1</v>
      </c>
      <c r="D304" s="47" t="s">
        <v>348</v>
      </c>
      <c r="E304" s="39" t="s">
        <v>564</v>
      </c>
      <c r="F304" s="7" t="s">
        <v>55</v>
      </c>
      <c r="G304" s="22" t="s">
        <v>1151</v>
      </c>
      <c r="H304" s="67" t="s">
        <v>405</v>
      </c>
      <c r="I304" s="79" t="s">
        <v>21</v>
      </c>
      <c r="J304" s="111" t="s">
        <v>12</v>
      </c>
      <c r="K304" s="75">
        <v>0.8</v>
      </c>
      <c r="L304" s="17" t="s">
        <v>1152</v>
      </c>
      <c r="M304" s="19" t="s">
        <v>1399</v>
      </c>
      <c r="N304" s="22" t="s">
        <v>1153</v>
      </c>
      <c r="O304" s="11" t="s">
        <v>560</v>
      </c>
      <c r="P304" s="14" t="s">
        <v>1154</v>
      </c>
      <c r="Q304" s="15" t="s">
        <v>1155</v>
      </c>
      <c r="R304" s="79" t="s">
        <v>1156</v>
      </c>
      <c r="S304" s="135" t="s">
        <v>12</v>
      </c>
      <c r="T304" s="136"/>
    </row>
    <row r="305" spans="1:20" ht="44.25" customHeight="1" x14ac:dyDescent="0.2">
      <c r="A305" s="39">
        <v>2</v>
      </c>
      <c r="B305" s="39">
        <v>12</v>
      </c>
      <c r="C305" s="16">
        <v>12.1</v>
      </c>
      <c r="D305" s="47" t="s">
        <v>348</v>
      </c>
      <c r="E305" s="39" t="s">
        <v>564</v>
      </c>
      <c r="F305" s="7" t="s">
        <v>55</v>
      </c>
      <c r="G305" s="22" t="s">
        <v>1151</v>
      </c>
      <c r="H305" s="67" t="s">
        <v>405</v>
      </c>
      <c r="I305" s="79" t="s">
        <v>21</v>
      </c>
      <c r="J305" s="111" t="s">
        <v>12</v>
      </c>
      <c r="K305" s="75">
        <v>0.6</v>
      </c>
      <c r="L305" s="17" t="s">
        <v>1152</v>
      </c>
      <c r="M305" s="19" t="s">
        <v>1399</v>
      </c>
      <c r="N305" s="22" t="s">
        <v>1153</v>
      </c>
      <c r="O305" s="11" t="s">
        <v>560</v>
      </c>
      <c r="P305" s="14" t="s">
        <v>1157</v>
      </c>
      <c r="Q305" s="15" t="s">
        <v>1158</v>
      </c>
      <c r="R305" s="79" t="s">
        <v>1156</v>
      </c>
      <c r="S305" s="137"/>
      <c r="T305" s="138"/>
    </row>
    <row r="306" spans="1:20" ht="48" customHeight="1" x14ac:dyDescent="0.2">
      <c r="A306" s="39">
        <v>2</v>
      </c>
      <c r="B306" s="39">
        <v>12</v>
      </c>
      <c r="C306" s="16">
        <v>12.1</v>
      </c>
      <c r="D306" s="47" t="s">
        <v>348</v>
      </c>
      <c r="E306" s="39" t="s">
        <v>40</v>
      </c>
      <c r="F306" s="7" t="s">
        <v>123</v>
      </c>
      <c r="G306" s="22" t="s">
        <v>1159</v>
      </c>
      <c r="H306" s="22"/>
      <c r="I306" s="11"/>
      <c r="J306" s="17" t="s">
        <v>12</v>
      </c>
      <c r="K306" s="79" t="s">
        <v>816</v>
      </c>
      <c r="L306" s="67" t="s">
        <v>1160</v>
      </c>
      <c r="M306" s="130" t="s">
        <v>1400</v>
      </c>
      <c r="N306" s="22" t="s">
        <v>1161</v>
      </c>
      <c r="O306" s="11" t="s">
        <v>560</v>
      </c>
      <c r="P306" s="79" t="s">
        <v>350</v>
      </c>
      <c r="Q306" s="17" t="s">
        <v>1541</v>
      </c>
      <c r="R306" s="79" t="s">
        <v>624</v>
      </c>
      <c r="S306" s="135" t="s">
        <v>12</v>
      </c>
      <c r="T306" s="136"/>
    </row>
    <row r="307" spans="1:20" ht="46.5" customHeight="1" x14ac:dyDescent="0.2">
      <c r="A307" s="39">
        <v>2</v>
      </c>
      <c r="B307" s="39">
        <v>12</v>
      </c>
      <c r="C307" s="16">
        <v>12.1</v>
      </c>
      <c r="D307" s="47" t="s">
        <v>348</v>
      </c>
      <c r="E307" s="39" t="s">
        <v>40</v>
      </c>
      <c r="F307" s="7" t="s">
        <v>123</v>
      </c>
      <c r="G307" s="22" t="s">
        <v>1159</v>
      </c>
      <c r="H307" s="22"/>
      <c r="I307" s="11"/>
      <c r="J307" s="17" t="s">
        <v>12</v>
      </c>
      <c r="K307" s="79" t="s">
        <v>816</v>
      </c>
      <c r="L307" s="67" t="s">
        <v>1160</v>
      </c>
      <c r="M307" s="67" t="s">
        <v>1400</v>
      </c>
      <c r="N307" s="22" t="s">
        <v>1161</v>
      </c>
      <c r="O307" s="11" t="s">
        <v>560</v>
      </c>
      <c r="P307" s="79" t="s">
        <v>349</v>
      </c>
      <c r="Q307" s="17" t="s">
        <v>1542</v>
      </c>
      <c r="R307" s="79" t="s">
        <v>624</v>
      </c>
      <c r="S307" s="137"/>
      <c r="T307" s="138"/>
    </row>
    <row r="308" spans="1:20" ht="45" customHeight="1" x14ac:dyDescent="0.2">
      <c r="A308" s="39">
        <v>2</v>
      </c>
      <c r="B308" s="39">
        <v>13</v>
      </c>
      <c r="C308" s="39">
        <v>13.1</v>
      </c>
      <c r="D308" s="47" t="s">
        <v>435</v>
      </c>
      <c r="E308" s="39" t="s">
        <v>564</v>
      </c>
      <c r="F308" s="7" t="s">
        <v>1162</v>
      </c>
      <c r="G308" s="17" t="s">
        <v>1159</v>
      </c>
      <c r="H308" s="67" t="s">
        <v>405</v>
      </c>
      <c r="I308" s="79" t="s">
        <v>21</v>
      </c>
      <c r="J308" s="17" t="s">
        <v>12</v>
      </c>
      <c r="K308" s="79" t="s">
        <v>816</v>
      </c>
      <c r="L308" s="67" t="s">
        <v>1163</v>
      </c>
      <c r="M308" s="17" t="s">
        <v>1401</v>
      </c>
      <c r="N308" s="17" t="s">
        <v>1164</v>
      </c>
      <c r="O308" s="79" t="s">
        <v>1156</v>
      </c>
      <c r="P308" s="14" t="s">
        <v>1165</v>
      </c>
      <c r="Q308" s="15" t="s">
        <v>1166</v>
      </c>
      <c r="R308" s="79" t="s">
        <v>1156</v>
      </c>
      <c r="S308" s="135" t="s">
        <v>12</v>
      </c>
      <c r="T308" s="136"/>
    </row>
    <row r="309" spans="1:20" ht="45" customHeight="1" x14ac:dyDescent="0.2">
      <c r="A309" s="39">
        <v>2</v>
      </c>
      <c r="B309" s="39">
        <v>13</v>
      </c>
      <c r="C309" s="39">
        <v>13.1</v>
      </c>
      <c r="D309" s="47" t="s">
        <v>435</v>
      </c>
      <c r="E309" s="39" t="s">
        <v>564</v>
      </c>
      <c r="F309" s="7" t="s">
        <v>1162</v>
      </c>
      <c r="G309" s="17" t="s">
        <v>1159</v>
      </c>
      <c r="H309" s="67" t="s">
        <v>405</v>
      </c>
      <c r="I309" s="79" t="s">
        <v>21</v>
      </c>
      <c r="J309" s="17" t="s">
        <v>12</v>
      </c>
      <c r="K309" s="79" t="s">
        <v>816</v>
      </c>
      <c r="L309" s="67" t="s">
        <v>1163</v>
      </c>
      <c r="M309" s="17" t="s">
        <v>1401</v>
      </c>
      <c r="N309" s="17" t="s">
        <v>1164</v>
      </c>
      <c r="O309" s="79" t="s">
        <v>1156</v>
      </c>
      <c r="P309" s="14" t="s">
        <v>1167</v>
      </c>
      <c r="Q309" s="15" t="s">
        <v>1168</v>
      </c>
      <c r="R309" s="79" t="s">
        <v>1156</v>
      </c>
      <c r="S309" s="137"/>
      <c r="T309" s="138"/>
    </row>
    <row r="310" spans="1:20" ht="48" customHeight="1" x14ac:dyDescent="0.2">
      <c r="A310" s="39">
        <v>2</v>
      </c>
      <c r="B310" s="39">
        <v>13</v>
      </c>
      <c r="C310" s="39">
        <v>13.1</v>
      </c>
      <c r="D310" s="47" t="s">
        <v>435</v>
      </c>
      <c r="E310" s="39" t="s">
        <v>222</v>
      </c>
      <c r="F310" s="7" t="s">
        <v>1162</v>
      </c>
      <c r="G310" s="17" t="s">
        <v>1159</v>
      </c>
      <c r="H310" s="17" t="s">
        <v>888</v>
      </c>
      <c r="I310" s="79" t="s">
        <v>1169</v>
      </c>
      <c r="J310" s="17" t="s">
        <v>12</v>
      </c>
      <c r="K310" s="79" t="s">
        <v>816</v>
      </c>
      <c r="L310" s="67" t="s">
        <v>1170</v>
      </c>
      <c r="M310" s="67" t="s">
        <v>1402</v>
      </c>
      <c r="N310" s="17" t="s">
        <v>1171</v>
      </c>
      <c r="O310" s="79" t="s">
        <v>1172</v>
      </c>
      <c r="P310" s="79" t="s">
        <v>1545</v>
      </c>
      <c r="Q310" s="17" t="s">
        <v>1543</v>
      </c>
      <c r="R310" s="79" t="s">
        <v>624</v>
      </c>
      <c r="S310" s="135" t="s">
        <v>12</v>
      </c>
      <c r="T310" s="136"/>
    </row>
    <row r="311" spans="1:20" ht="51" customHeight="1" x14ac:dyDescent="0.2">
      <c r="A311" s="39">
        <v>2</v>
      </c>
      <c r="B311" s="39">
        <v>13</v>
      </c>
      <c r="C311" s="39">
        <v>13.1</v>
      </c>
      <c r="D311" s="47" t="s">
        <v>435</v>
      </c>
      <c r="E311" s="39" t="s">
        <v>222</v>
      </c>
      <c r="F311" s="7" t="s">
        <v>1162</v>
      </c>
      <c r="G311" s="17" t="s">
        <v>1159</v>
      </c>
      <c r="H311" s="17" t="s">
        <v>888</v>
      </c>
      <c r="I311" s="79" t="s">
        <v>1169</v>
      </c>
      <c r="J311" s="17" t="s">
        <v>12</v>
      </c>
      <c r="K311" s="79" t="s">
        <v>816</v>
      </c>
      <c r="L311" s="67" t="s">
        <v>1170</v>
      </c>
      <c r="M311" s="67" t="s">
        <v>1402</v>
      </c>
      <c r="N311" s="17" t="s">
        <v>1171</v>
      </c>
      <c r="O311" s="79" t="s">
        <v>1172</v>
      </c>
      <c r="P311" s="79" t="s">
        <v>1546</v>
      </c>
      <c r="Q311" s="17" t="s">
        <v>1544</v>
      </c>
      <c r="R311" s="79" t="s">
        <v>624</v>
      </c>
      <c r="S311" s="137"/>
      <c r="T311" s="138"/>
    </row>
    <row r="312" spans="1:20" ht="51" customHeight="1" x14ac:dyDescent="0.2">
      <c r="A312" s="39">
        <v>2</v>
      </c>
      <c r="B312" s="39">
        <v>6</v>
      </c>
      <c r="C312" s="16">
        <v>6.1</v>
      </c>
      <c r="D312" s="47" t="s">
        <v>1017</v>
      </c>
      <c r="E312" s="16" t="s">
        <v>564</v>
      </c>
      <c r="F312" s="7" t="s">
        <v>1014</v>
      </c>
      <c r="G312" s="17" t="s">
        <v>611</v>
      </c>
      <c r="H312" s="67" t="s">
        <v>405</v>
      </c>
      <c r="I312" s="79" t="s">
        <v>21</v>
      </c>
      <c r="J312" s="17" t="s">
        <v>12</v>
      </c>
      <c r="K312" s="79" t="s">
        <v>816</v>
      </c>
      <c r="L312" s="19" t="s">
        <v>1173</v>
      </c>
      <c r="M312" s="17" t="s">
        <v>1403</v>
      </c>
      <c r="N312" s="17" t="s">
        <v>1273</v>
      </c>
      <c r="O312" s="79" t="s">
        <v>560</v>
      </c>
      <c r="P312" s="79" t="s">
        <v>1270</v>
      </c>
      <c r="Q312" s="17" t="s">
        <v>1272</v>
      </c>
      <c r="R312" s="79" t="s">
        <v>1015</v>
      </c>
      <c r="S312" s="135" t="s">
        <v>12</v>
      </c>
      <c r="T312" s="136"/>
    </row>
    <row r="313" spans="1:20" ht="49.5" customHeight="1" x14ac:dyDescent="0.2">
      <c r="A313" s="39">
        <v>2</v>
      </c>
      <c r="B313" s="39">
        <v>6</v>
      </c>
      <c r="C313" s="16">
        <v>6.1</v>
      </c>
      <c r="D313" s="47" t="s">
        <v>1017</v>
      </c>
      <c r="E313" s="16" t="s">
        <v>564</v>
      </c>
      <c r="F313" s="7" t="s">
        <v>1014</v>
      </c>
      <c r="G313" s="17" t="s">
        <v>611</v>
      </c>
      <c r="H313" s="67" t="s">
        <v>405</v>
      </c>
      <c r="I313" s="79" t="s">
        <v>21</v>
      </c>
      <c r="J313" s="17" t="s">
        <v>12</v>
      </c>
      <c r="K313" s="79" t="s">
        <v>816</v>
      </c>
      <c r="L313" s="19" t="s">
        <v>1173</v>
      </c>
      <c r="M313" s="17" t="s">
        <v>1403</v>
      </c>
      <c r="N313" s="17" t="s">
        <v>1273</v>
      </c>
      <c r="O313" s="79" t="s">
        <v>560</v>
      </c>
      <c r="P313" s="79" t="s">
        <v>1271</v>
      </c>
      <c r="Q313" s="17" t="s">
        <v>1174</v>
      </c>
      <c r="R313" s="79" t="s">
        <v>1015</v>
      </c>
      <c r="S313" s="137"/>
      <c r="T313" s="138"/>
    </row>
    <row r="314" spans="1:20" ht="58.5" customHeight="1" x14ac:dyDescent="0.2">
      <c r="A314" s="39">
        <v>2</v>
      </c>
      <c r="B314" s="39">
        <v>14</v>
      </c>
      <c r="C314" s="39">
        <v>14.1</v>
      </c>
      <c r="D314" s="47" t="s">
        <v>125</v>
      </c>
      <c r="E314" s="39" t="s">
        <v>222</v>
      </c>
      <c r="F314" s="7" t="s">
        <v>123</v>
      </c>
      <c r="G314" s="17" t="s">
        <v>1112</v>
      </c>
      <c r="H314" s="17" t="s">
        <v>569</v>
      </c>
      <c r="I314" s="79" t="s">
        <v>9</v>
      </c>
      <c r="J314" s="17" t="s">
        <v>12</v>
      </c>
      <c r="K314" s="79" t="s">
        <v>816</v>
      </c>
      <c r="L314" s="17" t="s">
        <v>1547</v>
      </c>
      <c r="M314" s="17" t="s">
        <v>1373</v>
      </c>
      <c r="N314" s="17" t="s">
        <v>1175</v>
      </c>
      <c r="O314" s="79" t="s">
        <v>560</v>
      </c>
      <c r="P314" s="79" t="s">
        <v>1176</v>
      </c>
      <c r="Q314" s="17" t="s">
        <v>1177</v>
      </c>
      <c r="R314" s="79" t="s">
        <v>1178</v>
      </c>
      <c r="S314" s="135" t="s">
        <v>12</v>
      </c>
      <c r="T314" s="136"/>
    </row>
    <row r="315" spans="1:20" ht="63" customHeight="1" x14ac:dyDescent="0.2">
      <c r="A315" s="39">
        <v>2</v>
      </c>
      <c r="B315" s="39">
        <v>14</v>
      </c>
      <c r="C315" s="39">
        <v>14.1</v>
      </c>
      <c r="D315" s="47" t="s">
        <v>125</v>
      </c>
      <c r="E315" s="39" t="s">
        <v>222</v>
      </c>
      <c r="F315" s="7" t="s">
        <v>123</v>
      </c>
      <c r="G315" s="17" t="s">
        <v>1112</v>
      </c>
      <c r="H315" s="17" t="s">
        <v>569</v>
      </c>
      <c r="I315" s="79" t="s">
        <v>9</v>
      </c>
      <c r="J315" s="17" t="s">
        <v>12</v>
      </c>
      <c r="K315" s="79" t="s">
        <v>816</v>
      </c>
      <c r="L315" s="17" t="s">
        <v>1547</v>
      </c>
      <c r="M315" s="17" t="s">
        <v>1373</v>
      </c>
      <c r="N315" s="17" t="s">
        <v>1175</v>
      </c>
      <c r="O315" s="79" t="s">
        <v>560</v>
      </c>
      <c r="P315" s="79" t="s">
        <v>1179</v>
      </c>
      <c r="Q315" s="17" t="s">
        <v>1180</v>
      </c>
      <c r="R315" s="79" t="s">
        <v>1178</v>
      </c>
      <c r="S315" s="137"/>
      <c r="T315" s="138"/>
    </row>
    <row r="316" spans="1:20" ht="36" x14ac:dyDescent="0.2">
      <c r="A316" s="39">
        <v>2</v>
      </c>
      <c r="B316" s="39">
        <v>14</v>
      </c>
      <c r="C316" s="16">
        <v>14.1</v>
      </c>
      <c r="D316" s="47" t="s">
        <v>125</v>
      </c>
      <c r="E316" s="16" t="s">
        <v>40</v>
      </c>
      <c r="F316" s="7" t="s">
        <v>55</v>
      </c>
      <c r="G316" s="17" t="s">
        <v>611</v>
      </c>
      <c r="H316" s="67" t="s">
        <v>405</v>
      </c>
      <c r="I316" s="79" t="s">
        <v>21</v>
      </c>
      <c r="J316" s="17" t="s">
        <v>16</v>
      </c>
      <c r="K316" s="79" t="s">
        <v>816</v>
      </c>
      <c r="L316" s="17" t="s">
        <v>1181</v>
      </c>
      <c r="M316" s="17" t="s">
        <v>1404</v>
      </c>
      <c r="N316" s="17" t="s">
        <v>1182</v>
      </c>
      <c r="O316" s="79" t="s">
        <v>613</v>
      </c>
      <c r="P316" s="14" t="s">
        <v>536</v>
      </c>
      <c r="Q316" s="15" t="s">
        <v>534</v>
      </c>
      <c r="R316" s="79" t="s">
        <v>613</v>
      </c>
      <c r="S316" s="91" t="s">
        <v>1623</v>
      </c>
      <c r="T316" s="170" t="s">
        <v>1623</v>
      </c>
    </row>
    <row r="317" spans="1:20" ht="36" x14ac:dyDescent="0.2">
      <c r="A317" s="39">
        <v>2</v>
      </c>
      <c r="B317" s="39">
        <v>14</v>
      </c>
      <c r="C317" s="16">
        <v>14.1</v>
      </c>
      <c r="D317" s="47" t="s">
        <v>125</v>
      </c>
      <c r="E317" s="16" t="s">
        <v>40</v>
      </c>
      <c r="F317" s="7" t="s">
        <v>55</v>
      </c>
      <c r="G317" s="17" t="s">
        <v>611</v>
      </c>
      <c r="H317" s="67" t="s">
        <v>405</v>
      </c>
      <c r="I317" s="79" t="s">
        <v>21</v>
      </c>
      <c r="J317" s="17" t="s">
        <v>16</v>
      </c>
      <c r="K317" s="79" t="s">
        <v>816</v>
      </c>
      <c r="L317" s="17" t="s">
        <v>1181</v>
      </c>
      <c r="M317" s="17" t="s">
        <v>1404</v>
      </c>
      <c r="N317" s="17" t="s">
        <v>1182</v>
      </c>
      <c r="O317" s="79" t="s">
        <v>613</v>
      </c>
      <c r="P317" s="14" t="s">
        <v>535</v>
      </c>
      <c r="Q317" s="15" t="s">
        <v>533</v>
      </c>
      <c r="R317" s="79" t="s">
        <v>613</v>
      </c>
      <c r="S317" s="91" t="s">
        <v>1623</v>
      </c>
      <c r="T317" s="171"/>
    </row>
    <row r="318" spans="1:20" ht="46.5" customHeight="1" x14ac:dyDescent="0.2">
      <c r="A318" s="39">
        <v>2</v>
      </c>
      <c r="B318" s="39">
        <v>14</v>
      </c>
      <c r="C318" s="39">
        <v>14.1</v>
      </c>
      <c r="D318" s="47" t="s">
        <v>125</v>
      </c>
      <c r="E318" s="39" t="s">
        <v>222</v>
      </c>
      <c r="F318" s="7" t="s">
        <v>123</v>
      </c>
      <c r="G318" s="17" t="s">
        <v>1112</v>
      </c>
      <c r="H318" s="17" t="s">
        <v>569</v>
      </c>
      <c r="I318" s="79" t="s">
        <v>21</v>
      </c>
      <c r="J318" s="17" t="s">
        <v>12</v>
      </c>
      <c r="K318" s="79" t="s">
        <v>816</v>
      </c>
      <c r="L318" s="17" t="s">
        <v>1183</v>
      </c>
      <c r="M318" s="17" t="s">
        <v>1405</v>
      </c>
      <c r="N318" s="17" t="s">
        <v>1184</v>
      </c>
      <c r="O318" s="79" t="s">
        <v>595</v>
      </c>
      <c r="P318" s="79" t="s">
        <v>1185</v>
      </c>
      <c r="Q318" s="17" t="s">
        <v>1186</v>
      </c>
      <c r="R318" s="79" t="s">
        <v>870</v>
      </c>
      <c r="S318" s="135" t="s">
        <v>12</v>
      </c>
      <c r="T318" s="136"/>
    </row>
    <row r="319" spans="1:20" ht="42.75" customHeight="1" x14ac:dyDescent="0.2">
      <c r="A319" s="39">
        <v>2</v>
      </c>
      <c r="B319" s="39">
        <v>14</v>
      </c>
      <c r="C319" s="16">
        <v>14.1</v>
      </c>
      <c r="D319" s="47" t="s">
        <v>125</v>
      </c>
      <c r="E319" s="16" t="s">
        <v>222</v>
      </c>
      <c r="F319" s="7" t="s">
        <v>123</v>
      </c>
      <c r="G319" s="17" t="s">
        <v>1112</v>
      </c>
      <c r="H319" s="17" t="s">
        <v>569</v>
      </c>
      <c r="I319" s="79" t="s">
        <v>21</v>
      </c>
      <c r="J319" s="17" t="s">
        <v>12</v>
      </c>
      <c r="K319" s="79" t="s">
        <v>816</v>
      </c>
      <c r="L319" s="17" t="s">
        <v>1183</v>
      </c>
      <c r="M319" s="17" t="s">
        <v>1405</v>
      </c>
      <c r="N319" s="17" t="s">
        <v>1184</v>
      </c>
      <c r="O319" s="79" t="s">
        <v>595</v>
      </c>
      <c r="P319" s="79" t="s">
        <v>1187</v>
      </c>
      <c r="Q319" s="17" t="s">
        <v>1188</v>
      </c>
      <c r="R319" s="79" t="s">
        <v>870</v>
      </c>
      <c r="S319" s="137"/>
      <c r="T319" s="138"/>
    </row>
    <row r="320" spans="1:20" ht="49.5" customHeight="1" x14ac:dyDescent="0.2">
      <c r="A320" s="39">
        <v>2</v>
      </c>
      <c r="B320" s="39">
        <v>14</v>
      </c>
      <c r="C320" s="39">
        <v>14.2</v>
      </c>
      <c r="D320" s="47" t="s">
        <v>125</v>
      </c>
      <c r="E320" s="16" t="s">
        <v>222</v>
      </c>
      <c r="F320" s="7" t="s">
        <v>123</v>
      </c>
      <c r="G320" s="17" t="s">
        <v>1112</v>
      </c>
      <c r="H320" s="67" t="s">
        <v>405</v>
      </c>
      <c r="I320" s="79" t="s">
        <v>21</v>
      </c>
      <c r="J320" s="17" t="s">
        <v>12</v>
      </c>
      <c r="K320" s="79" t="s">
        <v>816</v>
      </c>
      <c r="L320" s="17" t="s">
        <v>1189</v>
      </c>
      <c r="M320" s="17" t="s">
        <v>1406</v>
      </c>
      <c r="N320" s="17" t="s">
        <v>1190</v>
      </c>
      <c r="O320" s="79" t="s">
        <v>595</v>
      </c>
      <c r="P320" s="79" t="s">
        <v>1191</v>
      </c>
      <c r="Q320" s="17" t="s">
        <v>1192</v>
      </c>
      <c r="R320" s="79" t="s">
        <v>870</v>
      </c>
      <c r="S320" s="135" t="s">
        <v>12</v>
      </c>
      <c r="T320" s="136"/>
    </row>
    <row r="321" spans="1:20" ht="55.5" customHeight="1" x14ac:dyDescent="0.2">
      <c r="A321" s="39">
        <v>2</v>
      </c>
      <c r="B321" s="39">
        <v>14</v>
      </c>
      <c r="C321" s="16">
        <v>14.2</v>
      </c>
      <c r="D321" s="47" t="s">
        <v>125</v>
      </c>
      <c r="E321" s="16" t="s">
        <v>222</v>
      </c>
      <c r="F321" s="7" t="s">
        <v>123</v>
      </c>
      <c r="G321" s="17" t="s">
        <v>1112</v>
      </c>
      <c r="H321" s="67" t="s">
        <v>405</v>
      </c>
      <c r="I321" s="79" t="s">
        <v>21</v>
      </c>
      <c r="J321" s="17" t="s">
        <v>12</v>
      </c>
      <c r="K321" s="79" t="s">
        <v>816</v>
      </c>
      <c r="L321" s="17" t="s">
        <v>1189</v>
      </c>
      <c r="M321" s="17" t="s">
        <v>1406</v>
      </c>
      <c r="N321" s="17" t="s">
        <v>1190</v>
      </c>
      <c r="O321" s="79" t="s">
        <v>595</v>
      </c>
      <c r="P321" s="79" t="s">
        <v>1193</v>
      </c>
      <c r="Q321" s="17" t="s">
        <v>1596</v>
      </c>
      <c r="R321" s="79" t="s">
        <v>870</v>
      </c>
      <c r="S321" s="137"/>
      <c r="T321" s="138"/>
    </row>
    <row r="322" spans="1:20" ht="36" x14ac:dyDescent="0.2">
      <c r="A322" s="39">
        <v>2</v>
      </c>
      <c r="B322" s="39">
        <v>14</v>
      </c>
      <c r="C322" s="16">
        <v>14.4</v>
      </c>
      <c r="D322" s="47" t="s">
        <v>125</v>
      </c>
      <c r="E322" s="16" t="s">
        <v>222</v>
      </c>
      <c r="F322" s="7" t="s">
        <v>123</v>
      </c>
      <c r="G322" s="19" t="s">
        <v>1112</v>
      </c>
      <c r="H322" s="67" t="s">
        <v>405</v>
      </c>
      <c r="I322" s="12" t="s">
        <v>21</v>
      </c>
      <c r="J322" s="17" t="s">
        <v>12</v>
      </c>
      <c r="K322" s="12" t="s">
        <v>816</v>
      </c>
      <c r="L322" s="19" t="s">
        <v>1195</v>
      </c>
      <c r="M322" s="19" t="s">
        <v>1407</v>
      </c>
      <c r="N322" s="19" t="s">
        <v>1196</v>
      </c>
      <c r="O322" s="12" t="s">
        <v>560</v>
      </c>
      <c r="P322" s="79" t="s">
        <v>1197</v>
      </c>
      <c r="Q322" s="17" t="s">
        <v>1198</v>
      </c>
      <c r="R322" s="79" t="s">
        <v>624</v>
      </c>
      <c r="S322" s="135" t="s">
        <v>12</v>
      </c>
      <c r="T322" s="136"/>
    </row>
    <row r="323" spans="1:20" ht="36" x14ac:dyDescent="0.2">
      <c r="A323" s="39">
        <v>2</v>
      </c>
      <c r="B323" s="39">
        <v>14</v>
      </c>
      <c r="C323" s="16">
        <v>14.4</v>
      </c>
      <c r="D323" s="47" t="s">
        <v>125</v>
      </c>
      <c r="E323" s="16" t="s">
        <v>222</v>
      </c>
      <c r="F323" s="7" t="s">
        <v>123</v>
      </c>
      <c r="G323" s="19" t="s">
        <v>1112</v>
      </c>
      <c r="H323" s="67" t="s">
        <v>405</v>
      </c>
      <c r="I323" s="12" t="s">
        <v>21</v>
      </c>
      <c r="J323" s="17" t="s">
        <v>12</v>
      </c>
      <c r="K323" s="12" t="s">
        <v>816</v>
      </c>
      <c r="L323" s="19" t="s">
        <v>1195</v>
      </c>
      <c r="M323" s="19" t="s">
        <v>1407</v>
      </c>
      <c r="N323" s="19" t="s">
        <v>1196</v>
      </c>
      <c r="O323" s="12" t="s">
        <v>560</v>
      </c>
      <c r="P323" s="79" t="s">
        <v>1199</v>
      </c>
      <c r="Q323" s="17" t="s">
        <v>1200</v>
      </c>
      <c r="R323" s="79" t="s">
        <v>624</v>
      </c>
      <c r="S323" s="137"/>
      <c r="T323" s="138"/>
    </row>
    <row r="324" spans="1:20" ht="60.75" customHeight="1" x14ac:dyDescent="0.2">
      <c r="A324" s="39">
        <v>2</v>
      </c>
      <c r="B324" s="39">
        <v>15</v>
      </c>
      <c r="C324" s="39">
        <v>15.1</v>
      </c>
      <c r="D324" s="47" t="s">
        <v>122</v>
      </c>
      <c r="E324" s="16" t="s">
        <v>222</v>
      </c>
      <c r="F324" s="7" t="s">
        <v>123</v>
      </c>
      <c r="G324" s="19" t="s">
        <v>1112</v>
      </c>
      <c r="H324" s="67" t="s">
        <v>405</v>
      </c>
      <c r="I324" s="12" t="s">
        <v>21</v>
      </c>
      <c r="J324" s="17" t="s">
        <v>12</v>
      </c>
      <c r="K324" s="12" t="s">
        <v>816</v>
      </c>
      <c r="L324" s="19" t="s">
        <v>1597</v>
      </c>
      <c r="M324" s="19" t="s">
        <v>1408</v>
      </c>
      <c r="N324" s="19" t="s">
        <v>1202</v>
      </c>
      <c r="O324" s="12" t="s">
        <v>560</v>
      </c>
      <c r="P324" s="14" t="s">
        <v>1203</v>
      </c>
      <c r="Q324" s="15" t="s">
        <v>1598</v>
      </c>
      <c r="R324" s="39" t="s">
        <v>624</v>
      </c>
      <c r="S324" s="135" t="s">
        <v>12</v>
      </c>
      <c r="T324" s="136"/>
    </row>
    <row r="325" spans="1:20" ht="60.75" customHeight="1" x14ac:dyDescent="0.2">
      <c r="A325" s="39">
        <v>2</v>
      </c>
      <c r="B325" s="39">
        <v>15</v>
      </c>
      <c r="C325" s="39">
        <v>15.1</v>
      </c>
      <c r="D325" s="47" t="s">
        <v>122</v>
      </c>
      <c r="E325" s="16" t="s">
        <v>222</v>
      </c>
      <c r="F325" s="7" t="s">
        <v>123</v>
      </c>
      <c r="G325" s="19" t="s">
        <v>1112</v>
      </c>
      <c r="H325" s="67" t="s">
        <v>405</v>
      </c>
      <c r="I325" s="12" t="s">
        <v>21</v>
      </c>
      <c r="J325" s="17" t="s">
        <v>12</v>
      </c>
      <c r="K325" s="12" t="s">
        <v>816</v>
      </c>
      <c r="L325" s="19" t="s">
        <v>1201</v>
      </c>
      <c r="M325" s="19" t="s">
        <v>1408</v>
      </c>
      <c r="N325" s="19" t="s">
        <v>1202</v>
      </c>
      <c r="O325" s="12" t="s">
        <v>560</v>
      </c>
      <c r="P325" s="14" t="s">
        <v>1204</v>
      </c>
      <c r="Q325" s="15" t="s">
        <v>1599</v>
      </c>
      <c r="R325" s="39" t="s">
        <v>624</v>
      </c>
      <c r="S325" s="137"/>
      <c r="T325" s="138"/>
    </row>
    <row r="326" spans="1:20" ht="52.5" customHeight="1" x14ac:dyDescent="0.2">
      <c r="A326" s="39">
        <v>2</v>
      </c>
      <c r="B326" s="39">
        <v>15</v>
      </c>
      <c r="C326" s="16">
        <v>15.2</v>
      </c>
      <c r="D326" s="47" t="s">
        <v>122</v>
      </c>
      <c r="E326" s="16" t="s">
        <v>222</v>
      </c>
      <c r="F326" s="7" t="s">
        <v>108</v>
      </c>
      <c r="G326" s="19" t="s">
        <v>1600</v>
      </c>
      <c r="H326" s="67" t="s">
        <v>405</v>
      </c>
      <c r="I326" s="12" t="s">
        <v>21</v>
      </c>
      <c r="J326" s="17" t="s">
        <v>12</v>
      </c>
      <c r="K326" s="12" t="s">
        <v>816</v>
      </c>
      <c r="L326" s="17" t="s">
        <v>1205</v>
      </c>
      <c r="M326" s="17" t="s">
        <v>1409</v>
      </c>
      <c r="N326" s="17" t="s">
        <v>1206</v>
      </c>
      <c r="O326" s="79" t="s">
        <v>560</v>
      </c>
      <c r="P326" s="79" t="s">
        <v>1207</v>
      </c>
      <c r="Q326" s="17" t="s">
        <v>1208</v>
      </c>
      <c r="R326" s="79" t="s">
        <v>1209</v>
      </c>
      <c r="S326" s="135" t="s">
        <v>12</v>
      </c>
      <c r="T326" s="136"/>
    </row>
    <row r="327" spans="1:20" ht="52.5" customHeight="1" x14ac:dyDescent="0.2">
      <c r="A327" s="39">
        <v>2</v>
      </c>
      <c r="B327" s="39">
        <v>15</v>
      </c>
      <c r="C327" s="16">
        <v>15.2</v>
      </c>
      <c r="D327" s="47" t="s">
        <v>122</v>
      </c>
      <c r="E327" s="16" t="s">
        <v>222</v>
      </c>
      <c r="F327" s="7" t="s">
        <v>108</v>
      </c>
      <c r="G327" s="19" t="s">
        <v>1600</v>
      </c>
      <c r="H327" s="67" t="s">
        <v>405</v>
      </c>
      <c r="I327" s="12" t="s">
        <v>21</v>
      </c>
      <c r="J327" s="17" t="s">
        <v>12</v>
      </c>
      <c r="K327" s="12" t="s">
        <v>816</v>
      </c>
      <c r="L327" s="17" t="s">
        <v>1205</v>
      </c>
      <c r="M327" s="17" t="s">
        <v>1409</v>
      </c>
      <c r="N327" s="17" t="s">
        <v>1206</v>
      </c>
      <c r="O327" s="79" t="s">
        <v>560</v>
      </c>
      <c r="P327" s="79" t="s">
        <v>1210</v>
      </c>
      <c r="Q327" s="17" t="s">
        <v>1211</v>
      </c>
      <c r="R327" s="79" t="s">
        <v>1209</v>
      </c>
      <c r="S327" s="137"/>
      <c r="T327" s="138"/>
    </row>
    <row r="328" spans="1:20" ht="52.5" customHeight="1" x14ac:dyDescent="0.2">
      <c r="A328" s="39">
        <v>2</v>
      </c>
      <c r="B328" s="39">
        <v>15</v>
      </c>
      <c r="C328" s="16">
        <v>15.3</v>
      </c>
      <c r="D328" s="47" t="s">
        <v>122</v>
      </c>
      <c r="E328" s="16" t="s">
        <v>222</v>
      </c>
      <c r="F328" s="7" t="s">
        <v>123</v>
      </c>
      <c r="G328" s="19" t="s">
        <v>1601</v>
      </c>
      <c r="H328" s="67" t="s">
        <v>405</v>
      </c>
      <c r="I328" s="12" t="s">
        <v>21</v>
      </c>
      <c r="J328" s="17" t="s">
        <v>12</v>
      </c>
      <c r="K328" s="76" t="s">
        <v>816</v>
      </c>
      <c r="L328" s="19" t="s">
        <v>1212</v>
      </c>
      <c r="M328" s="19" t="s">
        <v>1410</v>
      </c>
      <c r="N328" s="69" t="s">
        <v>1213</v>
      </c>
      <c r="O328" s="12" t="s">
        <v>560</v>
      </c>
      <c r="P328" s="14" t="s">
        <v>1216</v>
      </c>
      <c r="Q328" s="15" t="s">
        <v>1217</v>
      </c>
      <c r="R328" s="79" t="s">
        <v>1194</v>
      </c>
      <c r="S328" s="135" t="s">
        <v>12</v>
      </c>
      <c r="T328" s="136"/>
    </row>
    <row r="329" spans="1:20" ht="52.5" customHeight="1" x14ac:dyDescent="0.2">
      <c r="A329" s="39">
        <v>2</v>
      </c>
      <c r="B329" s="39">
        <v>15</v>
      </c>
      <c r="C329" s="16">
        <v>15.3</v>
      </c>
      <c r="D329" s="47" t="s">
        <v>122</v>
      </c>
      <c r="E329" s="16" t="s">
        <v>222</v>
      </c>
      <c r="F329" s="7" t="s">
        <v>123</v>
      </c>
      <c r="G329" s="19" t="s">
        <v>1601</v>
      </c>
      <c r="H329" s="67" t="s">
        <v>405</v>
      </c>
      <c r="I329" s="12" t="s">
        <v>21</v>
      </c>
      <c r="J329" s="17" t="s">
        <v>12</v>
      </c>
      <c r="K329" s="76" t="s">
        <v>816</v>
      </c>
      <c r="L329" s="19" t="s">
        <v>1212</v>
      </c>
      <c r="M329" s="19" t="s">
        <v>1410</v>
      </c>
      <c r="N329" s="15" t="s">
        <v>1213</v>
      </c>
      <c r="O329" s="12" t="s">
        <v>560</v>
      </c>
      <c r="P329" s="14" t="s">
        <v>1214</v>
      </c>
      <c r="Q329" s="15" t="s">
        <v>1215</v>
      </c>
      <c r="R329" s="79" t="s">
        <v>1194</v>
      </c>
      <c r="S329" s="137"/>
      <c r="T329" s="138"/>
    </row>
    <row r="330" spans="1:20" ht="44.25" customHeight="1" x14ac:dyDescent="0.2">
      <c r="A330" s="39">
        <v>2</v>
      </c>
      <c r="B330" s="39">
        <v>15</v>
      </c>
      <c r="C330" s="16">
        <v>15.3</v>
      </c>
      <c r="D330" s="47" t="s">
        <v>122</v>
      </c>
      <c r="E330" s="16" t="s">
        <v>40</v>
      </c>
      <c r="F330" s="7" t="s">
        <v>55</v>
      </c>
      <c r="G330" s="17" t="s">
        <v>611</v>
      </c>
      <c r="H330" s="67" t="s">
        <v>405</v>
      </c>
      <c r="I330" s="79" t="s">
        <v>21</v>
      </c>
      <c r="J330" s="17" t="s">
        <v>12</v>
      </c>
      <c r="K330" s="46">
        <v>0.8</v>
      </c>
      <c r="L330" s="19" t="s">
        <v>1218</v>
      </c>
      <c r="M330" s="17" t="s">
        <v>1411</v>
      </c>
      <c r="N330" s="17" t="s">
        <v>1219</v>
      </c>
      <c r="O330" s="79" t="s">
        <v>560</v>
      </c>
      <c r="P330" s="14" t="s">
        <v>539</v>
      </c>
      <c r="Q330" s="15" t="s">
        <v>538</v>
      </c>
      <c r="R330" s="79" t="s">
        <v>613</v>
      </c>
      <c r="S330" s="135" t="s">
        <v>12</v>
      </c>
      <c r="T330" s="136"/>
    </row>
    <row r="331" spans="1:20" ht="44.25" customHeight="1" x14ac:dyDescent="0.2">
      <c r="A331" s="39">
        <v>2</v>
      </c>
      <c r="B331" s="39">
        <v>15</v>
      </c>
      <c r="C331" s="16">
        <v>15.3</v>
      </c>
      <c r="D331" s="47" t="s">
        <v>122</v>
      </c>
      <c r="E331" s="16" t="s">
        <v>40</v>
      </c>
      <c r="F331" s="7" t="s">
        <v>55</v>
      </c>
      <c r="G331" s="17" t="s">
        <v>611</v>
      </c>
      <c r="H331" s="67" t="s">
        <v>405</v>
      </c>
      <c r="I331" s="79" t="s">
        <v>21</v>
      </c>
      <c r="J331" s="17" t="s">
        <v>12</v>
      </c>
      <c r="K331" s="46">
        <v>0.8</v>
      </c>
      <c r="L331" s="17" t="s">
        <v>1218</v>
      </c>
      <c r="M331" s="17" t="s">
        <v>1411</v>
      </c>
      <c r="N331" s="17" t="s">
        <v>1219</v>
      </c>
      <c r="O331" s="79" t="s">
        <v>560</v>
      </c>
      <c r="P331" s="14" t="s">
        <v>540</v>
      </c>
      <c r="Q331" s="15" t="s">
        <v>537</v>
      </c>
      <c r="R331" s="79" t="s">
        <v>613</v>
      </c>
      <c r="S331" s="137"/>
      <c r="T331" s="138"/>
    </row>
    <row r="332" spans="1:20" ht="48.75" customHeight="1" x14ac:dyDescent="0.2">
      <c r="A332" s="39">
        <v>2</v>
      </c>
      <c r="B332" s="39">
        <v>16</v>
      </c>
      <c r="C332" s="39">
        <v>16.100000000000001</v>
      </c>
      <c r="D332" s="47" t="s">
        <v>124</v>
      </c>
      <c r="E332" s="39" t="s">
        <v>40</v>
      </c>
      <c r="F332" s="7" t="s">
        <v>55</v>
      </c>
      <c r="G332" s="17" t="s">
        <v>611</v>
      </c>
      <c r="H332" s="67" t="s">
        <v>405</v>
      </c>
      <c r="I332" s="79" t="s">
        <v>21</v>
      </c>
      <c r="J332" s="17" t="s">
        <v>16</v>
      </c>
      <c r="K332" s="79" t="s">
        <v>1220</v>
      </c>
      <c r="L332" s="17" t="s">
        <v>1221</v>
      </c>
      <c r="M332" s="17" t="s">
        <v>1412</v>
      </c>
      <c r="N332" s="17" t="s">
        <v>1222</v>
      </c>
      <c r="O332" s="79" t="s">
        <v>560</v>
      </c>
      <c r="P332" s="14" t="s">
        <v>544</v>
      </c>
      <c r="Q332" s="15" t="s">
        <v>543</v>
      </c>
      <c r="R332" s="79" t="s">
        <v>613</v>
      </c>
      <c r="S332" s="91" t="s">
        <v>1623</v>
      </c>
      <c r="T332" s="170" t="s">
        <v>1623</v>
      </c>
    </row>
    <row r="333" spans="1:20" ht="48.75" customHeight="1" x14ac:dyDescent="0.2">
      <c r="A333" s="39">
        <v>2</v>
      </c>
      <c r="B333" s="39">
        <v>16</v>
      </c>
      <c r="C333" s="39">
        <v>16.100000000000001</v>
      </c>
      <c r="D333" s="47" t="s">
        <v>124</v>
      </c>
      <c r="E333" s="39" t="s">
        <v>40</v>
      </c>
      <c r="F333" s="7" t="s">
        <v>55</v>
      </c>
      <c r="G333" s="17" t="s">
        <v>611</v>
      </c>
      <c r="H333" s="67" t="s">
        <v>405</v>
      </c>
      <c r="I333" s="79" t="s">
        <v>21</v>
      </c>
      <c r="J333" s="17" t="s">
        <v>16</v>
      </c>
      <c r="K333" s="79" t="s">
        <v>1220</v>
      </c>
      <c r="L333" s="17" t="s">
        <v>1221</v>
      </c>
      <c r="M333" s="17" t="s">
        <v>1412</v>
      </c>
      <c r="N333" s="17" t="s">
        <v>1222</v>
      </c>
      <c r="O333" s="79" t="s">
        <v>560</v>
      </c>
      <c r="P333" s="14" t="s">
        <v>542</v>
      </c>
      <c r="Q333" s="15" t="s">
        <v>541</v>
      </c>
      <c r="R333" s="79" t="s">
        <v>613</v>
      </c>
      <c r="S333" s="91" t="s">
        <v>1623</v>
      </c>
      <c r="T333" s="171"/>
    </row>
    <row r="334" spans="1:20" ht="57.75" customHeight="1" x14ac:dyDescent="0.2">
      <c r="A334" s="39">
        <v>2</v>
      </c>
      <c r="B334" s="39">
        <v>16</v>
      </c>
      <c r="C334" s="16">
        <v>16.2</v>
      </c>
      <c r="D334" s="47" t="s">
        <v>124</v>
      </c>
      <c r="E334" s="16" t="s">
        <v>222</v>
      </c>
      <c r="F334" s="7" t="s">
        <v>108</v>
      </c>
      <c r="G334" s="17" t="s">
        <v>682</v>
      </c>
      <c r="H334" s="67" t="s">
        <v>405</v>
      </c>
      <c r="I334" s="79" t="s">
        <v>21</v>
      </c>
      <c r="J334" s="17" t="s">
        <v>12</v>
      </c>
      <c r="K334" s="79" t="s">
        <v>816</v>
      </c>
      <c r="L334" s="17" t="s">
        <v>1223</v>
      </c>
      <c r="M334" s="17" t="s">
        <v>1413</v>
      </c>
      <c r="N334" s="17" t="s">
        <v>1224</v>
      </c>
      <c r="O334" s="79" t="s">
        <v>560</v>
      </c>
      <c r="P334" s="14" t="s">
        <v>1225</v>
      </c>
      <c r="Q334" s="17" t="s">
        <v>1226</v>
      </c>
      <c r="R334" s="79" t="s">
        <v>1227</v>
      </c>
      <c r="S334" s="135" t="s">
        <v>12</v>
      </c>
      <c r="T334" s="136"/>
    </row>
    <row r="335" spans="1:20" ht="57.75" customHeight="1" x14ac:dyDescent="0.2">
      <c r="A335" s="39">
        <v>2</v>
      </c>
      <c r="B335" s="39">
        <v>16</v>
      </c>
      <c r="C335" s="16">
        <v>16.2</v>
      </c>
      <c r="D335" s="47" t="s">
        <v>124</v>
      </c>
      <c r="E335" s="16" t="s">
        <v>222</v>
      </c>
      <c r="F335" s="7" t="s">
        <v>108</v>
      </c>
      <c r="G335" s="17" t="s">
        <v>682</v>
      </c>
      <c r="H335" s="67" t="s">
        <v>405</v>
      </c>
      <c r="I335" s="79" t="s">
        <v>21</v>
      </c>
      <c r="J335" s="17" t="s">
        <v>12</v>
      </c>
      <c r="K335" s="79" t="s">
        <v>816</v>
      </c>
      <c r="L335" s="17" t="s">
        <v>1223</v>
      </c>
      <c r="M335" s="17" t="s">
        <v>1413</v>
      </c>
      <c r="N335" s="17" t="s">
        <v>1224</v>
      </c>
      <c r="O335" s="79" t="s">
        <v>560</v>
      </c>
      <c r="P335" s="14" t="s">
        <v>1228</v>
      </c>
      <c r="Q335" s="17" t="s">
        <v>1229</v>
      </c>
      <c r="R335" s="79" t="s">
        <v>1227</v>
      </c>
      <c r="S335" s="137"/>
      <c r="T335" s="138"/>
    </row>
    <row r="336" spans="1:20" ht="47.25" customHeight="1" x14ac:dyDescent="0.2">
      <c r="A336" s="39">
        <v>2</v>
      </c>
      <c r="B336" s="39">
        <v>16</v>
      </c>
      <c r="C336" s="16">
        <v>16.2</v>
      </c>
      <c r="D336" s="47" t="s">
        <v>124</v>
      </c>
      <c r="E336" s="16" t="s">
        <v>222</v>
      </c>
      <c r="F336" s="7" t="s">
        <v>123</v>
      </c>
      <c r="G336" s="17" t="s">
        <v>1470</v>
      </c>
      <c r="H336" s="67" t="s">
        <v>569</v>
      </c>
      <c r="I336" s="79" t="s">
        <v>21</v>
      </c>
      <c r="J336" s="17" t="s">
        <v>12</v>
      </c>
      <c r="K336" s="79" t="s">
        <v>816</v>
      </c>
      <c r="L336" s="17" t="s">
        <v>1548</v>
      </c>
      <c r="M336" s="17" t="s">
        <v>1549</v>
      </c>
      <c r="N336" s="17" t="s">
        <v>1553</v>
      </c>
      <c r="O336" s="79" t="s">
        <v>560</v>
      </c>
      <c r="P336" s="87" t="s">
        <v>1552</v>
      </c>
      <c r="Q336" s="19" t="s">
        <v>1550</v>
      </c>
      <c r="R336" s="79" t="s">
        <v>616</v>
      </c>
      <c r="S336" s="135" t="s">
        <v>12</v>
      </c>
      <c r="T336" s="136"/>
    </row>
    <row r="337" spans="1:20" ht="47.25" customHeight="1" x14ac:dyDescent="0.2">
      <c r="A337" s="39">
        <v>2</v>
      </c>
      <c r="B337" s="39">
        <v>16</v>
      </c>
      <c r="C337" s="16">
        <v>16.2</v>
      </c>
      <c r="D337" s="47" t="s">
        <v>124</v>
      </c>
      <c r="E337" s="16" t="s">
        <v>222</v>
      </c>
      <c r="F337" s="7" t="s">
        <v>55</v>
      </c>
      <c r="G337" s="17" t="s">
        <v>603</v>
      </c>
      <c r="H337" s="67" t="s">
        <v>569</v>
      </c>
      <c r="I337" s="79" t="s">
        <v>21</v>
      </c>
      <c r="J337" s="17" t="s">
        <v>12</v>
      </c>
      <c r="K337" s="79" t="s">
        <v>816</v>
      </c>
      <c r="L337" s="17" t="s">
        <v>1548</v>
      </c>
      <c r="M337" s="17" t="s">
        <v>1549</v>
      </c>
      <c r="N337" s="17" t="s">
        <v>1553</v>
      </c>
      <c r="O337" s="79" t="s">
        <v>560</v>
      </c>
      <c r="P337" s="87" t="s">
        <v>114</v>
      </c>
      <c r="Q337" s="19" t="s">
        <v>1551</v>
      </c>
      <c r="R337" s="79" t="s">
        <v>616</v>
      </c>
      <c r="S337" s="137"/>
      <c r="T337" s="138"/>
    </row>
    <row r="338" spans="1:20" ht="43.5" customHeight="1" x14ac:dyDescent="0.2">
      <c r="A338" s="39">
        <v>3</v>
      </c>
      <c r="B338" s="39">
        <v>17</v>
      </c>
      <c r="C338" s="16">
        <v>17.2</v>
      </c>
      <c r="D338" s="47" t="s">
        <v>660</v>
      </c>
      <c r="E338" s="39" t="s">
        <v>564</v>
      </c>
      <c r="F338" s="7" t="s">
        <v>354</v>
      </c>
      <c r="G338" s="17" t="s">
        <v>879</v>
      </c>
      <c r="H338" s="17" t="s">
        <v>405</v>
      </c>
      <c r="I338" s="79" t="s">
        <v>21</v>
      </c>
      <c r="J338" s="17" t="s">
        <v>16</v>
      </c>
      <c r="K338" s="79" t="s">
        <v>816</v>
      </c>
      <c r="L338" s="15" t="s">
        <v>515</v>
      </c>
      <c r="M338" s="15" t="s">
        <v>1457</v>
      </c>
      <c r="N338" s="17" t="s">
        <v>951</v>
      </c>
      <c r="O338" s="79" t="s">
        <v>560</v>
      </c>
      <c r="P338" s="48" t="s">
        <v>516</v>
      </c>
      <c r="Q338" s="19" t="s">
        <v>513</v>
      </c>
      <c r="R338" s="39" t="s">
        <v>880</v>
      </c>
      <c r="S338" s="91">
        <v>55</v>
      </c>
      <c r="T338" s="170">
        <f>S338/S339</f>
        <v>1</v>
      </c>
    </row>
    <row r="339" spans="1:20" ht="43.5" customHeight="1" x14ac:dyDescent="0.2">
      <c r="A339" s="39">
        <v>3</v>
      </c>
      <c r="B339" s="39">
        <v>17</v>
      </c>
      <c r="C339" s="16">
        <v>17.2</v>
      </c>
      <c r="D339" s="47" t="s">
        <v>660</v>
      </c>
      <c r="E339" s="39" t="s">
        <v>564</v>
      </c>
      <c r="F339" s="7" t="s">
        <v>354</v>
      </c>
      <c r="G339" s="17" t="s">
        <v>879</v>
      </c>
      <c r="H339" s="17" t="s">
        <v>405</v>
      </c>
      <c r="I339" s="79" t="s">
        <v>21</v>
      </c>
      <c r="J339" s="17" t="s">
        <v>16</v>
      </c>
      <c r="K339" s="79" t="s">
        <v>816</v>
      </c>
      <c r="L339" s="15" t="s">
        <v>515</v>
      </c>
      <c r="M339" s="15" t="s">
        <v>1457</v>
      </c>
      <c r="N339" s="17" t="s">
        <v>951</v>
      </c>
      <c r="O339" s="79" t="s">
        <v>560</v>
      </c>
      <c r="P339" s="48" t="s">
        <v>517</v>
      </c>
      <c r="Q339" s="19" t="s">
        <v>514</v>
      </c>
      <c r="R339" s="39" t="s">
        <v>880</v>
      </c>
      <c r="S339" s="91">
        <v>55</v>
      </c>
      <c r="T339" s="171"/>
    </row>
    <row r="340" spans="1:20" ht="49.5" customHeight="1" x14ac:dyDescent="0.2">
      <c r="A340" s="39">
        <v>3</v>
      </c>
      <c r="B340" s="39">
        <v>17</v>
      </c>
      <c r="C340" s="16">
        <v>17.3</v>
      </c>
      <c r="D340" s="47" t="s">
        <v>660</v>
      </c>
      <c r="E340" s="39" t="s">
        <v>1485</v>
      </c>
      <c r="F340" s="7" t="s">
        <v>354</v>
      </c>
      <c r="G340" s="17" t="s">
        <v>881</v>
      </c>
      <c r="H340" s="17" t="s">
        <v>405</v>
      </c>
      <c r="I340" s="79" t="s">
        <v>21</v>
      </c>
      <c r="J340" s="17" t="s">
        <v>12</v>
      </c>
      <c r="K340" s="79" t="s">
        <v>816</v>
      </c>
      <c r="L340" s="15" t="s">
        <v>155</v>
      </c>
      <c r="M340" s="15" t="s">
        <v>1458</v>
      </c>
      <c r="N340" s="7" t="s">
        <v>952</v>
      </c>
      <c r="O340" s="79" t="s">
        <v>560</v>
      </c>
      <c r="P340" s="14" t="s">
        <v>156</v>
      </c>
      <c r="Q340" s="15" t="s">
        <v>157</v>
      </c>
      <c r="R340" s="79" t="s">
        <v>688</v>
      </c>
      <c r="S340" s="135" t="s">
        <v>12</v>
      </c>
      <c r="T340" s="136"/>
    </row>
    <row r="341" spans="1:20" ht="51.75" customHeight="1" x14ac:dyDescent="0.2">
      <c r="A341" s="39">
        <v>3</v>
      </c>
      <c r="B341" s="39">
        <v>17</v>
      </c>
      <c r="C341" s="16">
        <v>17.3</v>
      </c>
      <c r="D341" s="47" t="s">
        <v>660</v>
      </c>
      <c r="E341" s="39" t="s">
        <v>1485</v>
      </c>
      <c r="F341" s="7" t="s">
        <v>354</v>
      </c>
      <c r="G341" s="17" t="s">
        <v>881</v>
      </c>
      <c r="H341" s="17" t="s">
        <v>405</v>
      </c>
      <c r="I341" s="79" t="s">
        <v>21</v>
      </c>
      <c r="J341" s="17" t="s">
        <v>12</v>
      </c>
      <c r="K341" s="79" t="s">
        <v>816</v>
      </c>
      <c r="L341" s="15" t="s">
        <v>155</v>
      </c>
      <c r="M341" s="15" t="s">
        <v>1458</v>
      </c>
      <c r="N341" s="7" t="s">
        <v>952</v>
      </c>
      <c r="O341" s="79" t="s">
        <v>560</v>
      </c>
      <c r="P341" s="14" t="s">
        <v>158</v>
      </c>
      <c r="Q341" s="15" t="s">
        <v>159</v>
      </c>
      <c r="R341" s="79" t="s">
        <v>688</v>
      </c>
      <c r="S341" s="137"/>
      <c r="T341" s="138"/>
    </row>
    <row r="342" spans="1:20" ht="54" customHeight="1" x14ac:dyDescent="0.2">
      <c r="A342" s="39">
        <v>3</v>
      </c>
      <c r="B342" s="39">
        <v>17</v>
      </c>
      <c r="C342" s="16">
        <v>17.3</v>
      </c>
      <c r="D342" s="47" t="s">
        <v>660</v>
      </c>
      <c r="E342" s="39" t="s">
        <v>40</v>
      </c>
      <c r="F342" s="7" t="s">
        <v>354</v>
      </c>
      <c r="G342" s="17" t="s">
        <v>354</v>
      </c>
      <c r="H342" s="17" t="s">
        <v>405</v>
      </c>
      <c r="I342" s="79" t="s">
        <v>21</v>
      </c>
      <c r="J342" s="17" t="s">
        <v>16</v>
      </c>
      <c r="K342" s="79" t="s">
        <v>816</v>
      </c>
      <c r="L342" s="17" t="s">
        <v>1274</v>
      </c>
      <c r="M342" s="17" t="s">
        <v>1459</v>
      </c>
      <c r="N342" s="17" t="s">
        <v>954</v>
      </c>
      <c r="O342" s="79" t="s">
        <v>560</v>
      </c>
      <c r="P342" s="79" t="s">
        <v>519</v>
      </c>
      <c r="Q342" s="17" t="s">
        <v>953</v>
      </c>
      <c r="R342" s="79" t="s">
        <v>875</v>
      </c>
      <c r="S342" s="91">
        <v>1.7</v>
      </c>
      <c r="T342" s="234">
        <f>((S342-S343)/S342)</f>
        <v>0.41176470588235292</v>
      </c>
    </row>
    <row r="343" spans="1:20" ht="62.25" customHeight="1" x14ac:dyDescent="0.2">
      <c r="A343" s="39">
        <v>3</v>
      </c>
      <c r="B343" s="39">
        <v>17</v>
      </c>
      <c r="C343" s="16">
        <v>17.3</v>
      </c>
      <c r="D343" s="47" t="s">
        <v>660</v>
      </c>
      <c r="E343" s="39" t="s">
        <v>40</v>
      </c>
      <c r="F343" s="7" t="s">
        <v>354</v>
      </c>
      <c r="G343" s="17" t="s">
        <v>354</v>
      </c>
      <c r="H343" s="17" t="s">
        <v>405</v>
      </c>
      <c r="I343" s="79" t="s">
        <v>21</v>
      </c>
      <c r="J343" s="17" t="s">
        <v>16</v>
      </c>
      <c r="K343" s="79" t="s">
        <v>816</v>
      </c>
      <c r="L343" s="17" t="s">
        <v>1274</v>
      </c>
      <c r="M343" s="17" t="s">
        <v>1459</v>
      </c>
      <c r="N343" s="17" t="s">
        <v>954</v>
      </c>
      <c r="O343" s="79" t="s">
        <v>560</v>
      </c>
      <c r="P343" s="79" t="s">
        <v>518</v>
      </c>
      <c r="Q343" s="17" t="s">
        <v>961</v>
      </c>
      <c r="R343" s="79" t="s">
        <v>875</v>
      </c>
      <c r="S343" s="91">
        <v>1</v>
      </c>
      <c r="T343" s="235"/>
    </row>
    <row r="344" spans="1:20" ht="53.25" customHeight="1" x14ac:dyDescent="0.2">
      <c r="A344" s="39">
        <v>3</v>
      </c>
      <c r="B344" s="39">
        <v>17</v>
      </c>
      <c r="C344" s="16">
        <v>17.399999999999999</v>
      </c>
      <c r="D344" s="47" t="s">
        <v>660</v>
      </c>
      <c r="E344" s="39" t="s">
        <v>8</v>
      </c>
      <c r="F344" s="7" t="s">
        <v>108</v>
      </c>
      <c r="G344" s="17" t="s">
        <v>697</v>
      </c>
      <c r="H344" s="17" t="s">
        <v>405</v>
      </c>
      <c r="I344" s="79" t="s">
        <v>21</v>
      </c>
      <c r="J344" s="17" t="s">
        <v>12</v>
      </c>
      <c r="K344" s="79" t="s">
        <v>882</v>
      </c>
      <c r="L344" s="17" t="s">
        <v>148</v>
      </c>
      <c r="M344" s="7" t="s">
        <v>1307</v>
      </c>
      <c r="N344" s="51" t="s">
        <v>955</v>
      </c>
      <c r="O344" s="43" t="s">
        <v>883</v>
      </c>
      <c r="P344" s="79" t="s">
        <v>149</v>
      </c>
      <c r="Q344" s="17" t="s">
        <v>150</v>
      </c>
      <c r="R344" s="79" t="s">
        <v>688</v>
      </c>
      <c r="S344" s="135" t="s">
        <v>12</v>
      </c>
      <c r="T344" s="136"/>
    </row>
    <row r="345" spans="1:20" ht="54" customHeight="1" x14ac:dyDescent="0.2">
      <c r="A345" s="39">
        <v>3</v>
      </c>
      <c r="B345" s="39">
        <v>17</v>
      </c>
      <c r="C345" s="16">
        <v>17.399999999999999</v>
      </c>
      <c r="D345" s="47" t="s">
        <v>660</v>
      </c>
      <c r="E345" s="39" t="s">
        <v>8</v>
      </c>
      <c r="F345" s="7" t="s">
        <v>1030</v>
      </c>
      <c r="G345" s="17" t="s">
        <v>603</v>
      </c>
      <c r="H345" s="17" t="s">
        <v>405</v>
      </c>
      <c r="I345" s="79" t="s">
        <v>21</v>
      </c>
      <c r="J345" s="17" t="s">
        <v>12</v>
      </c>
      <c r="K345" s="79" t="s">
        <v>882</v>
      </c>
      <c r="L345" s="17" t="s">
        <v>148</v>
      </c>
      <c r="M345" s="7" t="s">
        <v>1307</v>
      </c>
      <c r="N345" s="51" t="s">
        <v>955</v>
      </c>
      <c r="O345" s="43" t="s">
        <v>883</v>
      </c>
      <c r="P345" s="79" t="s">
        <v>114</v>
      </c>
      <c r="Q345" s="17" t="s">
        <v>115</v>
      </c>
      <c r="R345" s="39" t="s">
        <v>616</v>
      </c>
      <c r="S345" s="137"/>
      <c r="T345" s="138"/>
    </row>
    <row r="346" spans="1:20" ht="36" x14ac:dyDescent="0.2">
      <c r="A346" s="39">
        <v>3</v>
      </c>
      <c r="B346" s="39">
        <v>17</v>
      </c>
      <c r="C346" s="16">
        <v>17.399999999999999</v>
      </c>
      <c r="D346" s="47" t="s">
        <v>660</v>
      </c>
      <c r="E346" s="39" t="s">
        <v>40</v>
      </c>
      <c r="F346" s="7" t="s">
        <v>108</v>
      </c>
      <c r="G346" s="17" t="s">
        <v>697</v>
      </c>
      <c r="H346" s="17" t="s">
        <v>662</v>
      </c>
      <c r="I346" s="79" t="s">
        <v>21</v>
      </c>
      <c r="J346" s="17" t="s">
        <v>12</v>
      </c>
      <c r="K346" s="79" t="s">
        <v>816</v>
      </c>
      <c r="L346" s="17" t="s">
        <v>151</v>
      </c>
      <c r="M346" s="7" t="s">
        <v>1463</v>
      </c>
      <c r="N346" s="51" t="s">
        <v>956</v>
      </c>
      <c r="O346" s="79" t="s">
        <v>883</v>
      </c>
      <c r="P346" s="79" t="s">
        <v>152</v>
      </c>
      <c r="Q346" s="17" t="s">
        <v>153</v>
      </c>
      <c r="R346" s="79" t="s">
        <v>688</v>
      </c>
      <c r="S346" s="135" t="s">
        <v>12</v>
      </c>
      <c r="T346" s="136"/>
    </row>
    <row r="347" spans="1:20" ht="45" x14ac:dyDescent="0.2">
      <c r="A347" s="39">
        <v>3</v>
      </c>
      <c r="B347" s="39">
        <v>17</v>
      </c>
      <c r="C347" s="16">
        <v>17.399999999999999</v>
      </c>
      <c r="D347" s="47" t="s">
        <v>660</v>
      </c>
      <c r="E347" s="39" t="s">
        <v>40</v>
      </c>
      <c r="F347" s="7" t="s">
        <v>1030</v>
      </c>
      <c r="G347" s="17" t="s">
        <v>603</v>
      </c>
      <c r="H347" s="17" t="s">
        <v>662</v>
      </c>
      <c r="I347" s="79" t="s">
        <v>21</v>
      </c>
      <c r="J347" s="17" t="s">
        <v>12</v>
      </c>
      <c r="K347" s="79" t="s">
        <v>816</v>
      </c>
      <c r="L347" s="17" t="s">
        <v>151</v>
      </c>
      <c r="M347" s="7" t="s">
        <v>1463</v>
      </c>
      <c r="N347" s="51" t="s">
        <v>956</v>
      </c>
      <c r="O347" s="79" t="s">
        <v>883</v>
      </c>
      <c r="P347" s="79" t="s">
        <v>114</v>
      </c>
      <c r="Q347" s="17" t="s">
        <v>115</v>
      </c>
      <c r="R347" s="39" t="s">
        <v>616</v>
      </c>
      <c r="S347" s="137"/>
      <c r="T347" s="138"/>
    </row>
    <row r="348" spans="1:20" ht="46.5" customHeight="1" x14ac:dyDescent="0.2">
      <c r="A348" s="39">
        <v>3</v>
      </c>
      <c r="B348" s="39">
        <v>17</v>
      </c>
      <c r="C348" s="16">
        <v>17.399999999999999</v>
      </c>
      <c r="D348" s="47" t="s">
        <v>660</v>
      </c>
      <c r="E348" s="16" t="s">
        <v>40</v>
      </c>
      <c r="F348" s="7" t="s">
        <v>354</v>
      </c>
      <c r="G348" s="17" t="s">
        <v>354</v>
      </c>
      <c r="H348" s="17" t="s">
        <v>569</v>
      </c>
      <c r="I348" s="79" t="s">
        <v>21</v>
      </c>
      <c r="J348" s="17" t="s">
        <v>12</v>
      </c>
      <c r="K348" s="79" t="s">
        <v>816</v>
      </c>
      <c r="L348" s="17" t="s">
        <v>524</v>
      </c>
      <c r="M348" s="17" t="s">
        <v>1460</v>
      </c>
      <c r="N348" s="7" t="s">
        <v>957</v>
      </c>
      <c r="O348" s="79" t="s">
        <v>560</v>
      </c>
      <c r="P348" s="14" t="s">
        <v>436</v>
      </c>
      <c r="Q348" s="15" t="s">
        <v>437</v>
      </c>
      <c r="R348" s="79" t="s">
        <v>688</v>
      </c>
      <c r="S348" s="135" t="s">
        <v>12</v>
      </c>
      <c r="T348" s="136"/>
    </row>
    <row r="349" spans="1:20" ht="46.5" customHeight="1" x14ac:dyDescent="0.2">
      <c r="A349" s="39">
        <v>3</v>
      </c>
      <c r="B349" s="39">
        <v>17</v>
      </c>
      <c r="C349" s="16">
        <v>17.399999999999999</v>
      </c>
      <c r="D349" s="47" t="s">
        <v>660</v>
      </c>
      <c r="E349" s="16" t="s">
        <v>40</v>
      </c>
      <c r="F349" s="7" t="s">
        <v>354</v>
      </c>
      <c r="G349" s="17" t="s">
        <v>354</v>
      </c>
      <c r="H349" s="17" t="s">
        <v>569</v>
      </c>
      <c r="I349" s="79" t="s">
        <v>21</v>
      </c>
      <c r="J349" s="17" t="s">
        <v>12</v>
      </c>
      <c r="K349" s="79" t="s">
        <v>816</v>
      </c>
      <c r="L349" s="22" t="s">
        <v>524</v>
      </c>
      <c r="M349" s="17" t="s">
        <v>1460</v>
      </c>
      <c r="N349" s="7" t="s">
        <v>957</v>
      </c>
      <c r="O349" s="79" t="s">
        <v>560</v>
      </c>
      <c r="P349" s="14" t="s">
        <v>438</v>
      </c>
      <c r="Q349" s="15" t="s">
        <v>439</v>
      </c>
      <c r="R349" s="79" t="s">
        <v>688</v>
      </c>
      <c r="S349" s="137"/>
      <c r="T349" s="138"/>
    </row>
    <row r="350" spans="1:20" ht="51.75" customHeight="1" x14ac:dyDescent="0.2">
      <c r="A350" s="39">
        <v>3</v>
      </c>
      <c r="B350" s="39">
        <v>17</v>
      </c>
      <c r="C350" s="16">
        <v>17.399999999999999</v>
      </c>
      <c r="D350" s="47" t="s">
        <v>660</v>
      </c>
      <c r="E350" s="39" t="s">
        <v>222</v>
      </c>
      <c r="F350" s="7" t="s">
        <v>354</v>
      </c>
      <c r="G350" s="17" t="s">
        <v>354</v>
      </c>
      <c r="H350" s="17" t="s">
        <v>569</v>
      </c>
      <c r="I350" s="79" t="s">
        <v>9</v>
      </c>
      <c r="J350" s="17" t="s">
        <v>12</v>
      </c>
      <c r="K350" s="79" t="s">
        <v>816</v>
      </c>
      <c r="L350" s="67" t="s">
        <v>884</v>
      </c>
      <c r="M350" s="89" t="s">
        <v>1461</v>
      </c>
      <c r="N350" s="65" t="s">
        <v>958</v>
      </c>
      <c r="O350" s="79" t="s">
        <v>560</v>
      </c>
      <c r="P350" s="14" t="s">
        <v>885</v>
      </c>
      <c r="Q350" s="15" t="s">
        <v>1602</v>
      </c>
      <c r="R350" s="79" t="s">
        <v>688</v>
      </c>
      <c r="S350" s="135" t="s">
        <v>12</v>
      </c>
      <c r="T350" s="136"/>
    </row>
    <row r="351" spans="1:20" ht="51.75" customHeight="1" x14ac:dyDescent="0.2">
      <c r="A351" s="39">
        <v>3</v>
      </c>
      <c r="B351" s="39">
        <v>17</v>
      </c>
      <c r="C351" s="16">
        <v>17.399999999999999</v>
      </c>
      <c r="D351" s="47" t="s">
        <v>660</v>
      </c>
      <c r="E351" s="39" t="s">
        <v>222</v>
      </c>
      <c r="F351" s="7" t="s">
        <v>354</v>
      </c>
      <c r="G351" s="17" t="s">
        <v>354</v>
      </c>
      <c r="H351" s="17" t="s">
        <v>569</v>
      </c>
      <c r="I351" s="79" t="s">
        <v>9</v>
      </c>
      <c r="J351" s="17" t="s">
        <v>12</v>
      </c>
      <c r="K351" s="79" t="s">
        <v>816</v>
      </c>
      <c r="L351" s="67" t="s">
        <v>884</v>
      </c>
      <c r="M351" s="89" t="s">
        <v>1461</v>
      </c>
      <c r="N351" s="65" t="s">
        <v>958</v>
      </c>
      <c r="O351" s="79" t="s">
        <v>560</v>
      </c>
      <c r="P351" s="14" t="s">
        <v>886</v>
      </c>
      <c r="Q351" s="15" t="s">
        <v>1603</v>
      </c>
      <c r="R351" s="79" t="s">
        <v>688</v>
      </c>
      <c r="S351" s="137"/>
      <c r="T351" s="138"/>
    </row>
    <row r="352" spans="1:20" ht="56.25" customHeight="1" x14ac:dyDescent="0.2">
      <c r="A352" s="39">
        <v>3</v>
      </c>
      <c r="B352" s="39">
        <v>17</v>
      </c>
      <c r="C352" s="39">
        <v>17.5</v>
      </c>
      <c r="D352" s="47" t="s">
        <v>660</v>
      </c>
      <c r="E352" s="16" t="s">
        <v>222</v>
      </c>
      <c r="F352" s="7" t="s">
        <v>354</v>
      </c>
      <c r="G352" s="17" t="s">
        <v>887</v>
      </c>
      <c r="H352" s="67" t="s">
        <v>405</v>
      </c>
      <c r="I352" s="79" t="s">
        <v>21</v>
      </c>
      <c r="J352" s="17" t="s">
        <v>16</v>
      </c>
      <c r="K352" s="79" t="s">
        <v>816</v>
      </c>
      <c r="L352" s="17" t="s">
        <v>1275</v>
      </c>
      <c r="M352" s="17" t="s">
        <v>1462</v>
      </c>
      <c r="N352" s="7" t="s">
        <v>959</v>
      </c>
      <c r="O352" s="79" t="s">
        <v>560</v>
      </c>
      <c r="P352" s="79" t="s">
        <v>440</v>
      </c>
      <c r="Q352" s="17" t="s">
        <v>889</v>
      </c>
      <c r="R352" s="79" t="s">
        <v>624</v>
      </c>
      <c r="S352" s="94">
        <v>1232</v>
      </c>
      <c r="T352" s="223">
        <f>((S352-S353)/S352)</f>
        <v>0.18831168831168832</v>
      </c>
    </row>
    <row r="353" spans="1:20" ht="56.25" customHeight="1" x14ac:dyDescent="0.2">
      <c r="A353" s="39">
        <v>3</v>
      </c>
      <c r="B353" s="39">
        <v>17</v>
      </c>
      <c r="C353" s="39">
        <v>17.5</v>
      </c>
      <c r="D353" s="47" t="s">
        <v>660</v>
      </c>
      <c r="E353" s="16" t="s">
        <v>222</v>
      </c>
      <c r="F353" s="7" t="s">
        <v>354</v>
      </c>
      <c r="G353" s="17" t="s">
        <v>887</v>
      </c>
      <c r="H353" s="67" t="s">
        <v>405</v>
      </c>
      <c r="I353" s="79" t="s">
        <v>21</v>
      </c>
      <c r="J353" s="17" t="s">
        <v>16</v>
      </c>
      <c r="K353" s="79" t="s">
        <v>816</v>
      </c>
      <c r="L353" s="17" t="s">
        <v>1275</v>
      </c>
      <c r="M353" s="17" t="s">
        <v>1462</v>
      </c>
      <c r="N353" s="7" t="s">
        <v>959</v>
      </c>
      <c r="O353" s="79" t="s">
        <v>560</v>
      </c>
      <c r="P353" s="79" t="s">
        <v>890</v>
      </c>
      <c r="Q353" s="17" t="s">
        <v>960</v>
      </c>
      <c r="R353" s="79" t="s">
        <v>624</v>
      </c>
      <c r="S353" s="94">
        <v>1000</v>
      </c>
      <c r="T353" s="224"/>
    </row>
    <row r="354" spans="1:20" ht="35.25" customHeight="1" x14ac:dyDescent="0.2">
      <c r="A354" s="39">
        <v>3</v>
      </c>
      <c r="B354" s="39">
        <v>17</v>
      </c>
      <c r="C354" s="16">
        <v>17.600000000000001</v>
      </c>
      <c r="D354" s="47" t="s">
        <v>660</v>
      </c>
      <c r="E354" s="16" t="s">
        <v>8</v>
      </c>
      <c r="F354" s="7" t="s">
        <v>101</v>
      </c>
      <c r="G354" s="17" t="s">
        <v>731</v>
      </c>
      <c r="H354" s="17" t="s">
        <v>405</v>
      </c>
      <c r="I354" s="79" t="s">
        <v>21</v>
      </c>
      <c r="J354" s="17" t="s">
        <v>12</v>
      </c>
      <c r="K354" s="79" t="s">
        <v>891</v>
      </c>
      <c r="L354" s="17" t="s">
        <v>143</v>
      </c>
      <c r="M354" s="7" t="s">
        <v>1308</v>
      </c>
      <c r="N354" s="17" t="s">
        <v>1276</v>
      </c>
      <c r="O354" s="79" t="s">
        <v>892</v>
      </c>
      <c r="P354" s="79" t="s">
        <v>144</v>
      </c>
      <c r="Q354" s="17" t="s">
        <v>893</v>
      </c>
      <c r="R354" s="79" t="s">
        <v>894</v>
      </c>
      <c r="S354" s="135" t="s">
        <v>12</v>
      </c>
      <c r="T354" s="136"/>
    </row>
    <row r="355" spans="1:20" ht="35.25" customHeight="1" x14ac:dyDescent="0.2">
      <c r="A355" s="39">
        <v>3</v>
      </c>
      <c r="B355" s="39">
        <v>17</v>
      </c>
      <c r="C355" s="16">
        <v>17.600000000000001</v>
      </c>
      <c r="D355" s="47" t="s">
        <v>660</v>
      </c>
      <c r="E355" s="16" t="s">
        <v>8</v>
      </c>
      <c r="F355" s="7" t="s">
        <v>1030</v>
      </c>
      <c r="G355" s="17" t="s">
        <v>603</v>
      </c>
      <c r="H355" s="17" t="s">
        <v>405</v>
      </c>
      <c r="I355" s="79" t="s">
        <v>21</v>
      </c>
      <c r="J355" s="17" t="s">
        <v>12</v>
      </c>
      <c r="K355" s="79" t="s">
        <v>891</v>
      </c>
      <c r="L355" s="17" t="s">
        <v>143</v>
      </c>
      <c r="M355" s="7" t="s">
        <v>1308</v>
      </c>
      <c r="N355" s="17" t="s">
        <v>1276</v>
      </c>
      <c r="O355" s="79" t="s">
        <v>892</v>
      </c>
      <c r="P355" s="79" t="s">
        <v>114</v>
      </c>
      <c r="Q355" s="17" t="s">
        <v>115</v>
      </c>
      <c r="R355" s="79" t="s">
        <v>616</v>
      </c>
      <c r="S355" s="137"/>
      <c r="T355" s="138"/>
    </row>
    <row r="356" spans="1:20" ht="51" customHeight="1" x14ac:dyDescent="0.2">
      <c r="A356" s="39">
        <v>3</v>
      </c>
      <c r="B356" s="39">
        <v>17</v>
      </c>
      <c r="C356" s="16">
        <v>17.600000000000001</v>
      </c>
      <c r="D356" s="47" t="s">
        <v>660</v>
      </c>
      <c r="E356" s="79" t="s">
        <v>1485</v>
      </c>
      <c r="F356" s="7" t="s">
        <v>58</v>
      </c>
      <c r="G356" s="17" t="s">
        <v>58</v>
      </c>
      <c r="H356" s="17" t="s">
        <v>569</v>
      </c>
      <c r="I356" s="79" t="s">
        <v>9</v>
      </c>
      <c r="J356" s="17" t="s">
        <v>12</v>
      </c>
      <c r="K356" s="79" t="s">
        <v>816</v>
      </c>
      <c r="L356" s="17" t="s">
        <v>895</v>
      </c>
      <c r="M356" s="7" t="s">
        <v>1607</v>
      </c>
      <c r="N356" s="17" t="s">
        <v>963</v>
      </c>
      <c r="O356" s="79" t="s">
        <v>560</v>
      </c>
      <c r="P356" s="79" t="s">
        <v>896</v>
      </c>
      <c r="Q356" s="17" t="s">
        <v>897</v>
      </c>
      <c r="R356" s="79" t="s">
        <v>834</v>
      </c>
      <c r="S356" s="135" t="s">
        <v>12</v>
      </c>
      <c r="T356" s="136"/>
    </row>
    <row r="357" spans="1:20" ht="51" customHeight="1" x14ac:dyDescent="0.2">
      <c r="A357" s="39">
        <v>3</v>
      </c>
      <c r="B357" s="39">
        <v>17</v>
      </c>
      <c r="C357" s="16">
        <v>17.600000000000001</v>
      </c>
      <c r="D357" s="47" t="s">
        <v>660</v>
      </c>
      <c r="E357" s="79" t="s">
        <v>1485</v>
      </c>
      <c r="F357" s="7" t="s">
        <v>58</v>
      </c>
      <c r="G357" s="17" t="s">
        <v>58</v>
      </c>
      <c r="H357" s="17" t="s">
        <v>569</v>
      </c>
      <c r="I357" s="79" t="s">
        <v>9</v>
      </c>
      <c r="J357" s="17" t="s">
        <v>12</v>
      </c>
      <c r="K357" s="79" t="s">
        <v>816</v>
      </c>
      <c r="L357" s="17" t="s">
        <v>895</v>
      </c>
      <c r="M357" s="7" t="s">
        <v>1607</v>
      </c>
      <c r="N357" s="17" t="s">
        <v>963</v>
      </c>
      <c r="O357" s="79" t="s">
        <v>560</v>
      </c>
      <c r="P357" s="79" t="s">
        <v>898</v>
      </c>
      <c r="Q357" s="17" t="s">
        <v>962</v>
      </c>
      <c r="R357" s="79" t="s">
        <v>834</v>
      </c>
      <c r="S357" s="137"/>
      <c r="T357" s="138"/>
    </row>
    <row r="358" spans="1:20" ht="55.5" customHeight="1" x14ac:dyDescent="0.2">
      <c r="A358" s="39">
        <v>3</v>
      </c>
      <c r="B358" s="39">
        <v>18</v>
      </c>
      <c r="C358" s="39">
        <v>18.100000000000001</v>
      </c>
      <c r="D358" s="47" t="s">
        <v>287</v>
      </c>
      <c r="E358" s="79" t="s">
        <v>222</v>
      </c>
      <c r="F358" s="7" t="s">
        <v>108</v>
      </c>
      <c r="G358" s="17" t="s">
        <v>697</v>
      </c>
      <c r="H358" s="17" t="s">
        <v>569</v>
      </c>
      <c r="I358" s="79" t="s">
        <v>21</v>
      </c>
      <c r="J358" s="17" t="s">
        <v>12</v>
      </c>
      <c r="K358" s="79" t="s">
        <v>816</v>
      </c>
      <c r="L358" s="17" t="s">
        <v>1555</v>
      </c>
      <c r="M358" s="7" t="s">
        <v>1554</v>
      </c>
      <c r="N358" s="17" t="s">
        <v>1556</v>
      </c>
      <c r="O358" s="79" t="s">
        <v>560</v>
      </c>
      <c r="P358" s="79" t="s">
        <v>1559</v>
      </c>
      <c r="Q358" s="17" t="s">
        <v>1557</v>
      </c>
      <c r="R358" s="79" t="s">
        <v>595</v>
      </c>
      <c r="S358" s="135" t="s">
        <v>12</v>
      </c>
      <c r="T358" s="136"/>
    </row>
    <row r="359" spans="1:20" ht="55.5" customHeight="1" x14ac:dyDescent="0.2">
      <c r="A359" s="39">
        <v>3</v>
      </c>
      <c r="B359" s="39">
        <v>18</v>
      </c>
      <c r="C359" s="39">
        <v>18.100000000000001</v>
      </c>
      <c r="D359" s="47" t="s">
        <v>287</v>
      </c>
      <c r="E359" s="79" t="s">
        <v>222</v>
      </c>
      <c r="F359" s="7" t="s">
        <v>108</v>
      </c>
      <c r="G359" s="17" t="s">
        <v>697</v>
      </c>
      <c r="H359" s="17" t="s">
        <v>569</v>
      </c>
      <c r="I359" s="79" t="s">
        <v>21</v>
      </c>
      <c r="J359" s="17" t="s">
        <v>12</v>
      </c>
      <c r="K359" s="79" t="s">
        <v>816</v>
      </c>
      <c r="L359" s="17" t="s">
        <v>1555</v>
      </c>
      <c r="M359" s="7" t="s">
        <v>1554</v>
      </c>
      <c r="N359" s="17" t="s">
        <v>1556</v>
      </c>
      <c r="O359" s="79" t="s">
        <v>560</v>
      </c>
      <c r="P359" s="79" t="s">
        <v>1560</v>
      </c>
      <c r="Q359" s="17" t="s">
        <v>1558</v>
      </c>
      <c r="R359" s="79" t="s">
        <v>595</v>
      </c>
      <c r="S359" s="137"/>
      <c r="T359" s="138"/>
    </row>
    <row r="360" spans="1:20" ht="48.75" customHeight="1" x14ac:dyDescent="0.2">
      <c r="A360" s="39">
        <v>3</v>
      </c>
      <c r="B360" s="39">
        <v>18</v>
      </c>
      <c r="C360" s="39">
        <v>18.100000000000001</v>
      </c>
      <c r="D360" s="47" t="s">
        <v>287</v>
      </c>
      <c r="E360" s="79" t="s">
        <v>222</v>
      </c>
      <c r="F360" s="7" t="s">
        <v>108</v>
      </c>
      <c r="G360" s="17" t="s">
        <v>697</v>
      </c>
      <c r="H360" s="17" t="s">
        <v>569</v>
      </c>
      <c r="I360" s="79" t="s">
        <v>21</v>
      </c>
      <c r="J360" s="17" t="s">
        <v>12</v>
      </c>
      <c r="K360" s="79" t="s">
        <v>816</v>
      </c>
      <c r="L360" s="17" t="s">
        <v>1561</v>
      </c>
      <c r="M360" s="7" t="s">
        <v>1562</v>
      </c>
      <c r="N360" s="17" t="s">
        <v>1567</v>
      </c>
      <c r="O360" s="79" t="s">
        <v>560</v>
      </c>
      <c r="P360" s="79" t="s">
        <v>1565</v>
      </c>
      <c r="Q360" s="17" t="s">
        <v>1563</v>
      </c>
      <c r="R360" s="79" t="s">
        <v>686</v>
      </c>
      <c r="S360" s="135" t="s">
        <v>12</v>
      </c>
      <c r="T360" s="136"/>
    </row>
    <row r="361" spans="1:20" ht="48.75" customHeight="1" x14ac:dyDescent="0.2">
      <c r="A361" s="39">
        <v>3</v>
      </c>
      <c r="B361" s="39">
        <v>18</v>
      </c>
      <c r="C361" s="39">
        <v>18.100000000000001</v>
      </c>
      <c r="D361" s="47" t="s">
        <v>287</v>
      </c>
      <c r="E361" s="79" t="s">
        <v>222</v>
      </c>
      <c r="F361" s="7" t="s">
        <v>108</v>
      </c>
      <c r="G361" s="17" t="s">
        <v>697</v>
      </c>
      <c r="H361" s="17" t="s">
        <v>569</v>
      </c>
      <c r="I361" s="79" t="s">
        <v>21</v>
      </c>
      <c r="J361" s="17" t="s">
        <v>12</v>
      </c>
      <c r="K361" s="79" t="s">
        <v>816</v>
      </c>
      <c r="L361" s="17" t="s">
        <v>1561</v>
      </c>
      <c r="M361" s="7" t="s">
        <v>1562</v>
      </c>
      <c r="N361" s="17" t="s">
        <v>1567</v>
      </c>
      <c r="O361" s="79" t="s">
        <v>560</v>
      </c>
      <c r="P361" s="79" t="s">
        <v>1566</v>
      </c>
      <c r="Q361" s="17" t="s">
        <v>1564</v>
      </c>
      <c r="R361" s="79" t="s">
        <v>686</v>
      </c>
      <c r="S361" s="137"/>
      <c r="T361" s="138"/>
    </row>
    <row r="362" spans="1:20" ht="43.5" customHeight="1" x14ac:dyDescent="0.2">
      <c r="A362" s="39">
        <v>3</v>
      </c>
      <c r="B362" s="39">
        <v>18</v>
      </c>
      <c r="C362" s="39">
        <v>18.100000000000001</v>
      </c>
      <c r="D362" s="47" t="s">
        <v>287</v>
      </c>
      <c r="E362" s="39" t="s">
        <v>8</v>
      </c>
      <c r="F362" s="7" t="s">
        <v>108</v>
      </c>
      <c r="G362" s="17" t="s">
        <v>697</v>
      </c>
      <c r="H362" s="17" t="s">
        <v>569</v>
      </c>
      <c r="I362" s="79" t="s">
        <v>21</v>
      </c>
      <c r="J362" s="17" t="s">
        <v>12</v>
      </c>
      <c r="K362" s="79" t="s">
        <v>816</v>
      </c>
      <c r="L362" s="17" t="s">
        <v>302</v>
      </c>
      <c r="M362" s="7" t="s">
        <v>1309</v>
      </c>
      <c r="N362" s="17" t="s">
        <v>964</v>
      </c>
      <c r="O362" s="79" t="s">
        <v>560</v>
      </c>
      <c r="P362" s="79" t="s">
        <v>303</v>
      </c>
      <c r="Q362" s="17" t="s">
        <v>899</v>
      </c>
      <c r="R362" s="79" t="s">
        <v>900</v>
      </c>
      <c r="S362" s="135" t="s">
        <v>12</v>
      </c>
      <c r="T362" s="136"/>
    </row>
    <row r="363" spans="1:20" ht="43.5" customHeight="1" x14ac:dyDescent="0.2">
      <c r="A363" s="39">
        <v>3</v>
      </c>
      <c r="B363" s="39">
        <v>18</v>
      </c>
      <c r="C363" s="39">
        <v>18.100000000000001</v>
      </c>
      <c r="D363" s="47" t="s">
        <v>287</v>
      </c>
      <c r="E363" s="39" t="s">
        <v>8</v>
      </c>
      <c r="F363" s="7" t="s">
        <v>108</v>
      </c>
      <c r="G363" s="17" t="s">
        <v>697</v>
      </c>
      <c r="H363" s="17" t="s">
        <v>569</v>
      </c>
      <c r="I363" s="79" t="s">
        <v>21</v>
      </c>
      <c r="J363" s="17" t="s">
        <v>12</v>
      </c>
      <c r="K363" s="79" t="s">
        <v>816</v>
      </c>
      <c r="L363" s="17" t="s">
        <v>302</v>
      </c>
      <c r="M363" s="7" t="s">
        <v>1309</v>
      </c>
      <c r="N363" s="17" t="s">
        <v>964</v>
      </c>
      <c r="O363" s="79" t="s">
        <v>560</v>
      </c>
      <c r="P363" s="79" t="s">
        <v>304</v>
      </c>
      <c r="Q363" s="17" t="s">
        <v>909</v>
      </c>
      <c r="R363" s="79" t="s">
        <v>900</v>
      </c>
      <c r="S363" s="137"/>
      <c r="T363" s="138"/>
    </row>
    <row r="364" spans="1:20" ht="45.75" customHeight="1" x14ac:dyDescent="0.2">
      <c r="A364" s="39">
        <v>3</v>
      </c>
      <c r="B364" s="39">
        <v>18</v>
      </c>
      <c r="C364" s="39">
        <v>18.100000000000001</v>
      </c>
      <c r="D364" s="47" t="s">
        <v>287</v>
      </c>
      <c r="E364" s="16" t="s">
        <v>40</v>
      </c>
      <c r="F364" s="7" t="s">
        <v>10</v>
      </c>
      <c r="G364" s="17" t="s">
        <v>901</v>
      </c>
      <c r="H364" s="17" t="s">
        <v>569</v>
      </c>
      <c r="I364" s="79" t="s">
        <v>21</v>
      </c>
      <c r="J364" s="17" t="s">
        <v>12</v>
      </c>
      <c r="K364" s="79" t="s">
        <v>816</v>
      </c>
      <c r="L364" s="17" t="s">
        <v>902</v>
      </c>
      <c r="M364" s="7" t="s">
        <v>1464</v>
      </c>
      <c r="N364" s="17" t="s">
        <v>966</v>
      </c>
      <c r="O364" s="79" t="s">
        <v>560</v>
      </c>
      <c r="P364" s="79" t="s">
        <v>903</v>
      </c>
      <c r="Q364" s="17" t="s">
        <v>904</v>
      </c>
      <c r="R364" s="39" t="s">
        <v>801</v>
      </c>
      <c r="S364" s="135" t="s">
        <v>12</v>
      </c>
      <c r="T364" s="136"/>
    </row>
    <row r="365" spans="1:20" ht="45.75" customHeight="1" x14ac:dyDescent="0.2">
      <c r="A365" s="39">
        <v>3</v>
      </c>
      <c r="B365" s="39">
        <v>18</v>
      </c>
      <c r="C365" s="39">
        <v>18.100000000000001</v>
      </c>
      <c r="D365" s="47" t="s">
        <v>287</v>
      </c>
      <c r="E365" s="16" t="s">
        <v>40</v>
      </c>
      <c r="F365" s="7" t="s">
        <v>10</v>
      </c>
      <c r="G365" s="17" t="s">
        <v>901</v>
      </c>
      <c r="H365" s="17" t="s">
        <v>569</v>
      </c>
      <c r="I365" s="79" t="s">
        <v>21</v>
      </c>
      <c r="J365" s="17" t="s">
        <v>12</v>
      </c>
      <c r="K365" s="79" t="s">
        <v>816</v>
      </c>
      <c r="L365" s="17" t="s">
        <v>902</v>
      </c>
      <c r="M365" s="7" t="s">
        <v>1464</v>
      </c>
      <c r="N365" s="17" t="s">
        <v>966</v>
      </c>
      <c r="O365" s="79" t="s">
        <v>560</v>
      </c>
      <c r="P365" s="79" t="s">
        <v>905</v>
      </c>
      <c r="Q365" s="17" t="s">
        <v>965</v>
      </c>
      <c r="R365" s="39" t="s">
        <v>801</v>
      </c>
      <c r="S365" s="137"/>
      <c r="T365" s="138"/>
    </row>
    <row r="366" spans="1:20" ht="45" customHeight="1" x14ac:dyDescent="0.2">
      <c r="A366" s="39">
        <v>3</v>
      </c>
      <c r="B366" s="39">
        <v>18</v>
      </c>
      <c r="C366" s="39">
        <v>18.100000000000001</v>
      </c>
      <c r="D366" s="47" t="s">
        <v>287</v>
      </c>
      <c r="E366" s="39" t="s">
        <v>40</v>
      </c>
      <c r="F366" s="7" t="s">
        <v>10</v>
      </c>
      <c r="G366" s="17" t="s">
        <v>752</v>
      </c>
      <c r="H366" s="17" t="s">
        <v>405</v>
      </c>
      <c r="I366" s="79" t="s">
        <v>21</v>
      </c>
      <c r="J366" s="17" t="s">
        <v>16</v>
      </c>
      <c r="K366" s="79" t="s">
        <v>1013</v>
      </c>
      <c r="L366" s="17" t="s">
        <v>288</v>
      </c>
      <c r="M366" s="7" t="s">
        <v>1608</v>
      </c>
      <c r="N366" s="17" t="s">
        <v>967</v>
      </c>
      <c r="O366" s="79" t="s">
        <v>785</v>
      </c>
      <c r="P366" s="79" t="s">
        <v>289</v>
      </c>
      <c r="Q366" s="17" t="s">
        <v>290</v>
      </c>
      <c r="R366" s="79" t="s">
        <v>793</v>
      </c>
      <c r="S366" s="94">
        <v>16032</v>
      </c>
      <c r="T366" s="225">
        <f>S366/S367</f>
        <v>24</v>
      </c>
    </row>
    <row r="367" spans="1:20" ht="45" customHeight="1" x14ac:dyDescent="0.2">
      <c r="A367" s="39">
        <v>3</v>
      </c>
      <c r="B367" s="39">
        <v>18</v>
      </c>
      <c r="C367" s="39">
        <v>18.100000000000001</v>
      </c>
      <c r="D367" s="47" t="s">
        <v>287</v>
      </c>
      <c r="E367" s="39" t="s">
        <v>40</v>
      </c>
      <c r="F367" s="7" t="s">
        <v>10</v>
      </c>
      <c r="G367" s="17" t="s">
        <v>752</v>
      </c>
      <c r="H367" s="17" t="s">
        <v>405</v>
      </c>
      <c r="I367" s="79" t="s">
        <v>21</v>
      </c>
      <c r="J367" s="17" t="s">
        <v>16</v>
      </c>
      <c r="K367" s="79" t="s">
        <v>1013</v>
      </c>
      <c r="L367" s="17" t="s">
        <v>288</v>
      </c>
      <c r="M367" s="7" t="s">
        <v>1608</v>
      </c>
      <c r="N367" s="17" t="s">
        <v>967</v>
      </c>
      <c r="O367" s="79" t="s">
        <v>785</v>
      </c>
      <c r="P367" s="79" t="s">
        <v>291</v>
      </c>
      <c r="Q367" s="17" t="s">
        <v>292</v>
      </c>
      <c r="R367" s="79" t="s">
        <v>908</v>
      </c>
      <c r="S367" s="94">
        <v>668</v>
      </c>
      <c r="T367" s="226"/>
    </row>
    <row r="368" spans="1:20" ht="58.5" customHeight="1" x14ac:dyDescent="0.2">
      <c r="A368" s="39">
        <v>3</v>
      </c>
      <c r="B368" s="39">
        <v>18</v>
      </c>
      <c r="C368" s="39">
        <v>18.100000000000001</v>
      </c>
      <c r="D368" s="47" t="s">
        <v>287</v>
      </c>
      <c r="E368" s="39" t="s">
        <v>40</v>
      </c>
      <c r="F368" s="7" t="s">
        <v>108</v>
      </c>
      <c r="G368" s="17" t="s">
        <v>906</v>
      </c>
      <c r="H368" s="17" t="s">
        <v>405</v>
      </c>
      <c r="I368" s="79" t="s">
        <v>9</v>
      </c>
      <c r="J368" s="17" t="s">
        <v>16</v>
      </c>
      <c r="K368" s="79" t="s">
        <v>296</v>
      </c>
      <c r="L368" s="17" t="s">
        <v>293</v>
      </c>
      <c r="M368" s="7" t="s">
        <v>1608</v>
      </c>
      <c r="N368" s="51" t="s">
        <v>968</v>
      </c>
      <c r="O368" s="79" t="s">
        <v>785</v>
      </c>
      <c r="P368" s="79" t="s">
        <v>294</v>
      </c>
      <c r="Q368" s="17" t="s">
        <v>295</v>
      </c>
      <c r="R368" s="79" t="s">
        <v>793</v>
      </c>
      <c r="S368" s="91" t="s">
        <v>1623</v>
      </c>
      <c r="T368" s="233" t="s">
        <v>1623</v>
      </c>
    </row>
    <row r="369" spans="1:20" ht="58.5" customHeight="1" x14ac:dyDescent="0.2">
      <c r="A369" s="39">
        <v>3</v>
      </c>
      <c r="B369" s="39">
        <v>18</v>
      </c>
      <c r="C369" s="39">
        <v>18.100000000000001</v>
      </c>
      <c r="D369" s="47" t="s">
        <v>287</v>
      </c>
      <c r="E369" s="39" t="s">
        <v>40</v>
      </c>
      <c r="F369" s="7" t="s">
        <v>108</v>
      </c>
      <c r="G369" s="17" t="s">
        <v>906</v>
      </c>
      <c r="H369" s="17" t="s">
        <v>405</v>
      </c>
      <c r="I369" s="79" t="s">
        <v>9</v>
      </c>
      <c r="J369" s="17" t="s">
        <v>16</v>
      </c>
      <c r="K369" s="79" t="s">
        <v>296</v>
      </c>
      <c r="L369" s="17" t="s">
        <v>293</v>
      </c>
      <c r="M369" s="7" t="s">
        <v>1608</v>
      </c>
      <c r="N369" s="51" t="s">
        <v>968</v>
      </c>
      <c r="O369" s="79" t="s">
        <v>785</v>
      </c>
      <c r="P369" s="79" t="s">
        <v>297</v>
      </c>
      <c r="Q369" s="17" t="s">
        <v>298</v>
      </c>
      <c r="R369" s="79" t="s">
        <v>864</v>
      </c>
      <c r="S369" s="91" t="s">
        <v>1623</v>
      </c>
      <c r="T369" s="198"/>
    </row>
    <row r="370" spans="1:20" ht="50.25" customHeight="1" x14ac:dyDescent="0.2">
      <c r="A370" s="39">
        <v>3</v>
      </c>
      <c r="B370" s="39">
        <v>18</v>
      </c>
      <c r="C370" s="39">
        <v>18.100000000000001</v>
      </c>
      <c r="D370" s="47" t="s">
        <v>287</v>
      </c>
      <c r="E370" s="16" t="s">
        <v>8</v>
      </c>
      <c r="F370" s="7" t="s">
        <v>10</v>
      </c>
      <c r="G370" s="17" t="s">
        <v>752</v>
      </c>
      <c r="H370" s="17" t="s">
        <v>405</v>
      </c>
      <c r="I370" s="79" t="s">
        <v>9</v>
      </c>
      <c r="J370" s="17" t="s">
        <v>16</v>
      </c>
      <c r="K370" s="79" t="s">
        <v>816</v>
      </c>
      <c r="L370" s="17" t="s">
        <v>396</v>
      </c>
      <c r="M370" s="7" t="s">
        <v>1310</v>
      </c>
      <c r="N370" s="17" t="s">
        <v>971</v>
      </c>
      <c r="O370" s="79" t="s">
        <v>907</v>
      </c>
      <c r="P370" s="79" t="s">
        <v>291</v>
      </c>
      <c r="Q370" s="17" t="s">
        <v>292</v>
      </c>
      <c r="R370" s="39" t="s">
        <v>908</v>
      </c>
      <c r="S370" s="98">
        <v>668</v>
      </c>
      <c r="T370" s="189">
        <f>S370/S371</f>
        <v>0.76998798910951116</v>
      </c>
    </row>
    <row r="371" spans="1:20" ht="51" customHeight="1" x14ac:dyDescent="0.2">
      <c r="A371" s="39">
        <v>3</v>
      </c>
      <c r="B371" s="39">
        <v>18</v>
      </c>
      <c r="C371" s="39">
        <v>18.100000000000001</v>
      </c>
      <c r="D371" s="47" t="s">
        <v>287</v>
      </c>
      <c r="E371" s="16" t="s">
        <v>8</v>
      </c>
      <c r="F371" s="7" t="s">
        <v>1030</v>
      </c>
      <c r="G371" s="17" t="s">
        <v>603</v>
      </c>
      <c r="H371" s="17" t="s">
        <v>405</v>
      </c>
      <c r="I371" s="79" t="s">
        <v>9</v>
      </c>
      <c r="J371" s="17" t="s">
        <v>16</v>
      </c>
      <c r="K371" s="79" t="s">
        <v>816</v>
      </c>
      <c r="L371" s="17" t="s">
        <v>396</v>
      </c>
      <c r="M371" s="7" t="s">
        <v>1310</v>
      </c>
      <c r="N371" s="17" t="s">
        <v>971</v>
      </c>
      <c r="O371" s="79" t="s">
        <v>907</v>
      </c>
      <c r="P371" s="79" t="s">
        <v>114</v>
      </c>
      <c r="Q371" s="17" t="s">
        <v>115</v>
      </c>
      <c r="R371" s="39" t="s">
        <v>616</v>
      </c>
      <c r="S371" s="91">
        <f>867546/1000</f>
        <v>867.54600000000005</v>
      </c>
      <c r="T371" s="190"/>
    </row>
    <row r="372" spans="1:20" ht="53.25" customHeight="1" x14ac:dyDescent="0.2">
      <c r="A372" s="39">
        <v>3</v>
      </c>
      <c r="B372" s="39">
        <v>19</v>
      </c>
      <c r="C372" s="39">
        <v>19.100000000000001</v>
      </c>
      <c r="D372" s="47" t="s">
        <v>286</v>
      </c>
      <c r="E372" s="39" t="s">
        <v>1540</v>
      </c>
      <c r="F372" s="7" t="s">
        <v>910</v>
      </c>
      <c r="G372" s="17" t="s">
        <v>911</v>
      </c>
      <c r="H372" s="17" t="s">
        <v>569</v>
      </c>
      <c r="I372" s="79" t="s">
        <v>9</v>
      </c>
      <c r="J372" s="17" t="s">
        <v>12</v>
      </c>
      <c r="K372" s="79" t="s">
        <v>816</v>
      </c>
      <c r="L372" s="17" t="s">
        <v>1277</v>
      </c>
      <c r="M372" s="7" t="s">
        <v>1609</v>
      </c>
      <c r="N372" s="17" t="s">
        <v>970</v>
      </c>
      <c r="O372" s="79" t="s">
        <v>560</v>
      </c>
      <c r="P372" s="48" t="s">
        <v>912</v>
      </c>
      <c r="Q372" s="15" t="s">
        <v>1604</v>
      </c>
      <c r="R372" s="79" t="s">
        <v>624</v>
      </c>
      <c r="S372" s="135" t="s">
        <v>12</v>
      </c>
      <c r="T372" s="136"/>
    </row>
    <row r="373" spans="1:20" ht="53.25" customHeight="1" x14ac:dyDescent="0.2">
      <c r="A373" s="39">
        <v>3</v>
      </c>
      <c r="B373" s="39">
        <v>19</v>
      </c>
      <c r="C373" s="39">
        <v>19.100000000000001</v>
      </c>
      <c r="D373" s="47" t="s">
        <v>286</v>
      </c>
      <c r="E373" s="39" t="s">
        <v>1540</v>
      </c>
      <c r="F373" s="7" t="s">
        <v>910</v>
      </c>
      <c r="G373" s="17" t="s">
        <v>911</v>
      </c>
      <c r="H373" s="17" t="s">
        <v>569</v>
      </c>
      <c r="I373" s="79" t="s">
        <v>9</v>
      </c>
      <c r="J373" s="17" t="s">
        <v>913</v>
      </c>
      <c r="K373" s="79" t="s">
        <v>816</v>
      </c>
      <c r="L373" s="17" t="s">
        <v>1277</v>
      </c>
      <c r="M373" s="7" t="s">
        <v>1609</v>
      </c>
      <c r="N373" s="17" t="s">
        <v>970</v>
      </c>
      <c r="O373" s="79" t="s">
        <v>560</v>
      </c>
      <c r="P373" s="48" t="s">
        <v>914</v>
      </c>
      <c r="Q373" s="15" t="s">
        <v>969</v>
      </c>
      <c r="R373" s="79" t="s">
        <v>624</v>
      </c>
      <c r="S373" s="137"/>
      <c r="T373" s="138"/>
    </row>
    <row r="374" spans="1:20" ht="65.25" customHeight="1" x14ac:dyDescent="0.2">
      <c r="A374" s="39">
        <v>3</v>
      </c>
      <c r="B374" s="39">
        <v>19</v>
      </c>
      <c r="C374" s="39">
        <v>19.2</v>
      </c>
      <c r="D374" s="47" t="s">
        <v>286</v>
      </c>
      <c r="E374" s="39" t="s">
        <v>222</v>
      </c>
      <c r="F374" s="7" t="s">
        <v>910</v>
      </c>
      <c r="G374" s="17" t="s">
        <v>911</v>
      </c>
      <c r="H374" s="17" t="s">
        <v>569</v>
      </c>
      <c r="I374" s="79" t="s">
        <v>9</v>
      </c>
      <c r="J374" s="17" t="s">
        <v>12</v>
      </c>
      <c r="K374" s="79" t="s">
        <v>816</v>
      </c>
      <c r="L374" s="17" t="s">
        <v>915</v>
      </c>
      <c r="M374" s="17" t="s">
        <v>1568</v>
      </c>
      <c r="N374" s="17" t="s">
        <v>976</v>
      </c>
      <c r="O374" s="79" t="s">
        <v>560</v>
      </c>
      <c r="P374" s="48" t="s">
        <v>916</v>
      </c>
      <c r="Q374" s="15" t="s">
        <v>972</v>
      </c>
      <c r="R374" s="39" t="s">
        <v>628</v>
      </c>
      <c r="S374" s="135" t="s">
        <v>12</v>
      </c>
      <c r="T374" s="136"/>
    </row>
    <row r="375" spans="1:20" ht="65.25" customHeight="1" x14ac:dyDescent="0.2">
      <c r="A375" s="39">
        <v>3</v>
      </c>
      <c r="B375" s="39">
        <v>19</v>
      </c>
      <c r="C375" s="39">
        <v>19.2</v>
      </c>
      <c r="D375" s="47" t="s">
        <v>286</v>
      </c>
      <c r="E375" s="39" t="s">
        <v>222</v>
      </c>
      <c r="F375" s="7" t="s">
        <v>910</v>
      </c>
      <c r="G375" s="17" t="s">
        <v>911</v>
      </c>
      <c r="H375" s="17" t="s">
        <v>569</v>
      </c>
      <c r="I375" s="79" t="s">
        <v>9</v>
      </c>
      <c r="J375" s="17" t="s">
        <v>12</v>
      </c>
      <c r="K375" s="79" t="s">
        <v>816</v>
      </c>
      <c r="L375" s="17" t="s">
        <v>915</v>
      </c>
      <c r="M375" s="17" t="s">
        <v>1568</v>
      </c>
      <c r="N375" s="17" t="s">
        <v>976</v>
      </c>
      <c r="O375" s="79" t="s">
        <v>560</v>
      </c>
      <c r="P375" s="48" t="s">
        <v>917</v>
      </c>
      <c r="Q375" s="15" t="s">
        <v>973</v>
      </c>
      <c r="R375" s="39" t="s">
        <v>628</v>
      </c>
      <c r="S375" s="137"/>
      <c r="T375" s="138"/>
    </row>
    <row r="376" spans="1:20" ht="42" customHeight="1" x14ac:dyDescent="0.2">
      <c r="A376" s="39">
        <v>3</v>
      </c>
      <c r="B376" s="39">
        <v>19</v>
      </c>
      <c r="C376" s="39">
        <v>19.3</v>
      </c>
      <c r="D376" s="47" t="s">
        <v>286</v>
      </c>
      <c r="E376" s="39" t="s">
        <v>222</v>
      </c>
      <c r="F376" s="7" t="s">
        <v>154</v>
      </c>
      <c r="G376" s="17" t="s">
        <v>154</v>
      </c>
      <c r="H376" s="17" t="s">
        <v>569</v>
      </c>
      <c r="I376" s="79" t="s">
        <v>9</v>
      </c>
      <c r="J376" s="17" t="s">
        <v>12</v>
      </c>
      <c r="K376" s="79" t="s">
        <v>816</v>
      </c>
      <c r="L376" s="17" t="s">
        <v>918</v>
      </c>
      <c r="M376" s="17" t="s">
        <v>1610</v>
      </c>
      <c r="N376" s="17" t="s">
        <v>977</v>
      </c>
      <c r="O376" s="79" t="s">
        <v>560</v>
      </c>
      <c r="P376" s="48" t="s">
        <v>919</v>
      </c>
      <c r="Q376" s="17" t="s">
        <v>974</v>
      </c>
      <c r="R376" s="79" t="s">
        <v>920</v>
      </c>
      <c r="S376" s="135" t="s">
        <v>12</v>
      </c>
      <c r="T376" s="136"/>
    </row>
    <row r="377" spans="1:20" ht="47.25" customHeight="1" x14ac:dyDescent="0.2">
      <c r="A377" s="39">
        <v>3</v>
      </c>
      <c r="B377" s="39">
        <v>19</v>
      </c>
      <c r="C377" s="39">
        <v>19.3</v>
      </c>
      <c r="D377" s="47" t="s">
        <v>286</v>
      </c>
      <c r="E377" s="39" t="s">
        <v>222</v>
      </c>
      <c r="F377" s="7" t="s">
        <v>154</v>
      </c>
      <c r="G377" s="17" t="s">
        <v>154</v>
      </c>
      <c r="H377" s="17" t="s">
        <v>569</v>
      </c>
      <c r="I377" s="79" t="s">
        <v>9</v>
      </c>
      <c r="J377" s="17" t="s">
        <v>12</v>
      </c>
      <c r="K377" s="79" t="s">
        <v>816</v>
      </c>
      <c r="L377" s="17" t="s">
        <v>918</v>
      </c>
      <c r="M377" s="17" t="s">
        <v>1610</v>
      </c>
      <c r="N377" s="17" t="s">
        <v>977</v>
      </c>
      <c r="O377" s="79" t="s">
        <v>560</v>
      </c>
      <c r="P377" s="48" t="s">
        <v>921</v>
      </c>
      <c r="Q377" s="17" t="s">
        <v>975</v>
      </c>
      <c r="R377" s="79" t="s">
        <v>920</v>
      </c>
      <c r="S377" s="137"/>
      <c r="T377" s="138"/>
    </row>
    <row r="378" spans="1:20" ht="38.25" customHeight="1" x14ac:dyDescent="0.2">
      <c r="A378" s="39">
        <v>3</v>
      </c>
      <c r="B378" s="39">
        <v>19</v>
      </c>
      <c r="C378" s="39">
        <v>19.399999999999999</v>
      </c>
      <c r="D378" s="47" t="s">
        <v>286</v>
      </c>
      <c r="E378" s="39" t="s">
        <v>222</v>
      </c>
      <c r="F378" s="7" t="s">
        <v>154</v>
      </c>
      <c r="G378" s="17" t="s">
        <v>154</v>
      </c>
      <c r="H378" s="17" t="s">
        <v>569</v>
      </c>
      <c r="I378" s="79" t="s">
        <v>21</v>
      </c>
      <c r="J378" s="17" t="s">
        <v>12</v>
      </c>
      <c r="K378" s="79" t="s">
        <v>816</v>
      </c>
      <c r="L378" s="17" t="s">
        <v>1569</v>
      </c>
      <c r="M378" s="17" t="s">
        <v>1570</v>
      </c>
      <c r="N378" s="17" t="s">
        <v>1571</v>
      </c>
      <c r="O378" s="79" t="s">
        <v>560</v>
      </c>
      <c r="P378" s="48" t="s">
        <v>1572</v>
      </c>
      <c r="Q378" s="17" t="s">
        <v>1575</v>
      </c>
      <c r="R378" s="79" t="s">
        <v>920</v>
      </c>
      <c r="S378" s="135" t="s">
        <v>12</v>
      </c>
      <c r="T378" s="136"/>
    </row>
    <row r="379" spans="1:20" ht="43.5" customHeight="1" x14ac:dyDescent="0.2">
      <c r="A379" s="39">
        <v>3</v>
      </c>
      <c r="B379" s="39">
        <v>19</v>
      </c>
      <c r="C379" s="39">
        <v>19.399999999999999</v>
      </c>
      <c r="D379" s="47" t="s">
        <v>286</v>
      </c>
      <c r="E379" s="39" t="s">
        <v>222</v>
      </c>
      <c r="F379" s="7" t="s">
        <v>154</v>
      </c>
      <c r="G379" s="17" t="s">
        <v>154</v>
      </c>
      <c r="H379" s="17" t="s">
        <v>569</v>
      </c>
      <c r="I379" s="79" t="s">
        <v>21</v>
      </c>
      <c r="J379" s="17" t="s">
        <v>12</v>
      </c>
      <c r="K379" s="79" t="s">
        <v>816</v>
      </c>
      <c r="L379" s="17" t="s">
        <v>1569</v>
      </c>
      <c r="M379" s="17" t="s">
        <v>1570</v>
      </c>
      <c r="N379" s="17" t="s">
        <v>1571</v>
      </c>
      <c r="O379" s="79" t="s">
        <v>560</v>
      </c>
      <c r="P379" s="48" t="s">
        <v>1573</v>
      </c>
      <c r="Q379" s="17" t="s">
        <v>1574</v>
      </c>
      <c r="R379" s="79" t="s">
        <v>920</v>
      </c>
      <c r="S379" s="137"/>
      <c r="T379" s="138"/>
    </row>
    <row r="380" spans="1:20" ht="71.25" customHeight="1" x14ac:dyDescent="0.2">
      <c r="A380" s="39">
        <v>3</v>
      </c>
      <c r="B380" s="39">
        <v>19</v>
      </c>
      <c r="C380" s="39">
        <v>19.5</v>
      </c>
      <c r="D380" s="47" t="s">
        <v>286</v>
      </c>
      <c r="E380" s="39" t="s">
        <v>222</v>
      </c>
      <c r="F380" s="7" t="s">
        <v>154</v>
      </c>
      <c r="G380" s="17" t="s">
        <v>154</v>
      </c>
      <c r="H380" s="17" t="s">
        <v>569</v>
      </c>
      <c r="I380" s="79" t="s">
        <v>21</v>
      </c>
      <c r="J380" s="17" t="s">
        <v>12</v>
      </c>
      <c r="K380" s="79" t="s">
        <v>816</v>
      </c>
      <c r="L380" s="17" t="s">
        <v>1576</v>
      </c>
      <c r="M380" s="17" t="s">
        <v>1577</v>
      </c>
      <c r="N380" s="17" t="s">
        <v>1582</v>
      </c>
      <c r="O380" s="79" t="s">
        <v>560</v>
      </c>
      <c r="P380" s="48" t="s">
        <v>1580</v>
      </c>
      <c r="Q380" s="17" t="s">
        <v>1578</v>
      </c>
      <c r="R380" s="79" t="s">
        <v>1469</v>
      </c>
      <c r="S380" s="143" t="s">
        <v>12</v>
      </c>
      <c r="T380" s="144"/>
    </row>
    <row r="381" spans="1:20" ht="72.75" customHeight="1" x14ac:dyDescent="0.2">
      <c r="A381" s="39">
        <v>3</v>
      </c>
      <c r="B381" s="39">
        <v>19</v>
      </c>
      <c r="C381" s="39">
        <v>19.5</v>
      </c>
      <c r="D381" s="47" t="s">
        <v>286</v>
      </c>
      <c r="E381" s="39" t="s">
        <v>222</v>
      </c>
      <c r="F381" s="7" t="s">
        <v>154</v>
      </c>
      <c r="G381" s="17" t="s">
        <v>154</v>
      </c>
      <c r="H381" s="17" t="s">
        <v>569</v>
      </c>
      <c r="I381" s="79" t="s">
        <v>21</v>
      </c>
      <c r="J381" s="17" t="s">
        <v>12</v>
      </c>
      <c r="K381" s="79" t="s">
        <v>816</v>
      </c>
      <c r="L381" s="17" t="s">
        <v>1576</v>
      </c>
      <c r="M381" s="17" t="s">
        <v>1577</v>
      </c>
      <c r="N381" s="17" t="s">
        <v>1582</v>
      </c>
      <c r="O381" s="79" t="s">
        <v>560</v>
      </c>
      <c r="P381" s="48" t="s">
        <v>1581</v>
      </c>
      <c r="Q381" s="17" t="s">
        <v>1579</v>
      </c>
      <c r="R381" s="79" t="s">
        <v>1469</v>
      </c>
      <c r="S381" s="145"/>
      <c r="T381" s="146"/>
    </row>
    <row r="382" spans="1:20" ht="45.75" customHeight="1" x14ac:dyDescent="0.2">
      <c r="A382" s="39">
        <v>3</v>
      </c>
      <c r="B382" s="39">
        <v>19</v>
      </c>
      <c r="C382" s="39">
        <v>19.600000000000001</v>
      </c>
      <c r="D382" s="47" t="s">
        <v>286</v>
      </c>
      <c r="E382" s="39" t="s">
        <v>222</v>
      </c>
      <c r="F382" s="7" t="s">
        <v>910</v>
      </c>
      <c r="G382" s="17" t="s">
        <v>911</v>
      </c>
      <c r="H382" s="67" t="s">
        <v>405</v>
      </c>
      <c r="I382" s="79" t="s">
        <v>21</v>
      </c>
      <c r="J382" s="17" t="s">
        <v>16</v>
      </c>
      <c r="K382" s="79" t="s">
        <v>816</v>
      </c>
      <c r="L382" s="17" t="s">
        <v>1472</v>
      </c>
      <c r="M382" s="17" t="s">
        <v>1611</v>
      </c>
      <c r="N382" s="17" t="s">
        <v>1011</v>
      </c>
      <c r="O382" s="79" t="s">
        <v>560</v>
      </c>
      <c r="P382" s="35" t="s">
        <v>922</v>
      </c>
      <c r="Q382" s="15" t="s">
        <v>978</v>
      </c>
      <c r="R382" s="39" t="s">
        <v>920</v>
      </c>
      <c r="S382" s="94">
        <v>5846</v>
      </c>
      <c r="T382" s="170">
        <f>((S382-S383)/S382)</f>
        <v>-0.27300718439958949</v>
      </c>
    </row>
    <row r="383" spans="1:20" ht="45.75" customHeight="1" x14ac:dyDescent="0.2">
      <c r="A383" s="39">
        <v>3</v>
      </c>
      <c r="B383" s="39">
        <v>19</v>
      </c>
      <c r="C383" s="39">
        <v>19.600000000000001</v>
      </c>
      <c r="D383" s="47" t="s">
        <v>286</v>
      </c>
      <c r="E383" s="39" t="s">
        <v>222</v>
      </c>
      <c r="F383" s="7" t="s">
        <v>910</v>
      </c>
      <c r="G383" s="17" t="s">
        <v>911</v>
      </c>
      <c r="H383" s="17" t="s">
        <v>405</v>
      </c>
      <c r="I383" s="79" t="s">
        <v>21</v>
      </c>
      <c r="J383" s="17" t="s">
        <v>16</v>
      </c>
      <c r="K383" s="79" t="s">
        <v>816</v>
      </c>
      <c r="L383" s="17" t="s">
        <v>1472</v>
      </c>
      <c r="M383" s="17" t="s">
        <v>1611</v>
      </c>
      <c r="N383" s="17" t="s">
        <v>1011</v>
      </c>
      <c r="O383" s="79" t="s">
        <v>560</v>
      </c>
      <c r="P383" s="66" t="s">
        <v>923</v>
      </c>
      <c r="Q383" s="15" t="s">
        <v>979</v>
      </c>
      <c r="R383" s="39" t="s">
        <v>920</v>
      </c>
      <c r="S383" s="94">
        <v>7442</v>
      </c>
      <c r="T383" s="171"/>
    </row>
    <row r="384" spans="1:20" ht="51" customHeight="1" x14ac:dyDescent="0.2">
      <c r="A384" s="39">
        <v>3</v>
      </c>
      <c r="B384" s="39">
        <v>19</v>
      </c>
      <c r="C384" s="39">
        <v>19.7</v>
      </c>
      <c r="D384" s="47" t="s">
        <v>286</v>
      </c>
      <c r="E384" s="39" t="s">
        <v>222</v>
      </c>
      <c r="F384" s="7" t="s">
        <v>154</v>
      </c>
      <c r="G384" s="17" t="s">
        <v>911</v>
      </c>
      <c r="H384" s="17" t="s">
        <v>405</v>
      </c>
      <c r="I384" s="79" t="s">
        <v>21</v>
      </c>
      <c r="J384" s="17" t="s">
        <v>12</v>
      </c>
      <c r="K384" s="79" t="s">
        <v>816</v>
      </c>
      <c r="L384" s="17" t="s">
        <v>520</v>
      </c>
      <c r="M384" s="17" t="s">
        <v>1612</v>
      </c>
      <c r="N384" s="17" t="s">
        <v>1012</v>
      </c>
      <c r="O384" s="79" t="s">
        <v>560</v>
      </c>
      <c r="P384" s="79" t="s">
        <v>442</v>
      </c>
      <c r="Q384" s="17" t="s">
        <v>980</v>
      </c>
      <c r="R384" s="79" t="s">
        <v>874</v>
      </c>
      <c r="S384" s="147" t="s">
        <v>12</v>
      </c>
      <c r="T384" s="148"/>
    </row>
    <row r="385" spans="1:20" ht="49.5" customHeight="1" x14ac:dyDescent="0.2">
      <c r="A385" s="39">
        <v>3</v>
      </c>
      <c r="B385" s="39">
        <v>19</v>
      </c>
      <c r="C385" s="39">
        <v>19.7</v>
      </c>
      <c r="D385" s="47" t="s">
        <v>286</v>
      </c>
      <c r="E385" s="39" t="s">
        <v>222</v>
      </c>
      <c r="F385" s="7" t="s">
        <v>154</v>
      </c>
      <c r="G385" s="17" t="s">
        <v>911</v>
      </c>
      <c r="H385" s="17" t="s">
        <v>405</v>
      </c>
      <c r="I385" s="79" t="s">
        <v>21</v>
      </c>
      <c r="J385" s="17" t="s">
        <v>12</v>
      </c>
      <c r="K385" s="79" t="s">
        <v>816</v>
      </c>
      <c r="L385" s="17" t="s">
        <v>520</v>
      </c>
      <c r="M385" s="17" t="s">
        <v>1612</v>
      </c>
      <c r="N385" s="17" t="s">
        <v>1012</v>
      </c>
      <c r="O385" s="79" t="s">
        <v>560</v>
      </c>
      <c r="P385" s="79" t="s">
        <v>443</v>
      </c>
      <c r="Q385" s="17" t="s">
        <v>981</v>
      </c>
      <c r="R385" s="79" t="s">
        <v>874</v>
      </c>
      <c r="S385" s="149"/>
      <c r="T385" s="150"/>
    </row>
    <row r="386" spans="1:20" ht="70.5" customHeight="1" x14ac:dyDescent="0.2">
      <c r="A386" s="39">
        <v>3</v>
      </c>
      <c r="B386" s="39">
        <v>19</v>
      </c>
      <c r="C386" s="39">
        <v>19.8</v>
      </c>
      <c r="D386" s="47" t="s">
        <v>286</v>
      </c>
      <c r="E386" s="39" t="s">
        <v>1485</v>
      </c>
      <c r="F386" s="7" t="s">
        <v>154</v>
      </c>
      <c r="G386" s="17" t="s">
        <v>911</v>
      </c>
      <c r="H386" s="17" t="s">
        <v>405</v>
      </c>
      <c r="I386" s="79" t="s">
        <v>21</v>
      </c>
      <c r="J386" s="17" t="s">
        <v>12</v>
      </c>
      <c r="K386" s="79" t="s">
        <v>816</v>
      </c>
      <c r="L386" s="17" t="s">
        <v>924</v>
      </c>
      <c r="M386" s="17" t="s">
        <v>1613</v>
      </c>
      <c r="N386" s="17" t="s">
        <v>982</v>
      </c>
      <c r="O386" s="79" t="s">
        <v>560</v>
      </c>
      <c r="P386" s="79" t="s">
        <v>444</v>
      </c>
      <c r="Q386" s="17" t="s">
        <v>445</v>
      </c>
      <c r="R386" s="79" t="s">
        <v>624</v>
      </c>
      <c r="S386" s="143" t="s">
        <v>12</v>
      </c>
      <c r="T386" s="144"/>
    </row>
    <row r="387" spans="1:20" ht="70.5" customHeight="1" x14ac:dyDescent="0.2">
      <c r="A387" s="39">
        <v>3</v>
      </c>
      <c r="B387" s="39">
        <v>19</v>
      </c>
      <c r="C387" s="39">
        <v>19.8</v>
      </c>
      <c r="D387" s="47" t="s">
        <v>286</v>
      </c>
      <c r="E387" s="39" t="s">
        <v>1485</v>
      </c>
      <c r="F387" s="7" t="s">
        <v>154</v>
      </c>
      <c r="G387" s="17" t="s">
        <v>911</v>
      </c>
      <c r="H387" s="17" t="s">
        <v>405</v>
      </c>
      <c r="I387" s="79" t="s">
        <v>21</v>
      </c>
      <c r="J387" s="17" t="s">
        <v>12</v>
      </c>
      <c r="K387" s="79" t="s">
        <v>816</v>
      </c>
      <c r="L387" s="17" t="s">
        <v>924</v>
      </c>
      <c r="M387" s="17" t="s">
        <v>1613</v>
      </c>
      <c r="N387" s="17" t="s">
        <v>982</v>
      </c>
      <c r="O387" s="79" t="s">
        <v>560</v>
      </c>
      <c r="P387" s="79" t="s">
        <v>446</v>
      </c>
      <c r="Q387" s="17" t="s">
        <v>447</v>
      </c>
      <c r="R387" s="79" t="s">
        <v>624</v>
      </c>
      <c r="S387" s="145"/>
      <c r="T387" s="146"/>
    </row>
    <row r="388" spans="1:20" ht="50.25" customHeight="1" x14ac:dyDescent="0.2">
      <c r="A388" s="39">
        <v>3</v>
      </c>
      <c r="B388" s="39">
        <v>19</v>
      </c>
      <c r="C388" s="39">
        <v>19.8</v>
      </c>
      <c r="D388" s="47" t="s">
        <v>286</v>
      </c>
      <c r="E388" s="16" t="s">
        <v>40</v>
      </c>
      <c r="F388" s="7" t="s">
        <v>154</v>
      </c>
      <c r="G388" s="17" t="s">
        <v>911</v>
      </c>
      <c r="H388" s="17" t="s">
        <v>405</v>
      </c>
      <c r="I388" s="79" t="s">
        <v>21</v>
      </c>
      <c r="J388" s="17" t="s">
        <v>16</v>
      </c>
      <c r="K388" s="79" t="s">
        <v>816</v>
      </c>
      <c r="L388" s="17" t="s">
        <v>984</v>
      </c>
      <c r="M388" s="17" t="s">
        <v>1621</v>
      </c>
      <c r="N388" s="17" t="s">
        <v>986</v>
      </c>
      <c r="O388" s="79" t="s">
        <v>560</v>
      </c>
      <c r="P388" s="79" t="s">
        <v>441</v>
      </c>
      <c r="Q388" s="17" t="s">
        <v>983</v>
      </c>
      <c r="R388" s="79" t="s">
        <v>613</v>
      </c>
      <c r="S388" s="91" t="s">
        <v>1623</v>
      </c>
      <c r="T388" s="170" t="s">
        <v>1623</v>
      </c>
    </row>
    <row r="389" spans="1:20" ht="50.25" customHeight="1" x14ac:dyDescent="0.2">
      <c r="A389" s="39">
        <v>3</v>
      </c>
      <c r="B389" s="39">
        <v>19</v>
      </c>
      <c r="C389" s="39">
        <v>19.8</v>
      </c>
      <c r="D389" s="47" t="s">
        <v>286</v>
      </c>
      <c r="E389" s="16" t="s">
        <v>40</v>
      </c>
      <c r="F389" s="7" t="s">
        <v>154</v>
      </c>
      <c r="G389" s="17" t="s">
        <v>911</v>
      </c>
      <c r="H389" s="17" t="s">
        <v>405</v>
      </c>
      <c r="I389" s="79" t="s">
        <v>21</v>
      </c>
      <c r="J389" s="17" t="s">
        <v>16</v>
      </c>
      <c r="K389" s="79" t="s">
        <v>816</v>
      </c>
      <c r="L389" s="17" t="s">
        <v>984</v>
      </c>
      <c r="M389" s="17" t="s">
        <v>1621</v>
      </c>
      <c r="N389" s="17" t="s">
        <v>986</v>
      </c>
      <c r="O389" s="79" t="s">
        <v>560</v>
      </c>
      <c r="P389" s="79" t="s">
        <v>925</v>
      </c>
      <c r="Q389" s="17" t="s">
        <v>985</v>
      </c>
      <c r="R389" s="79" t="s">
        <v>613</v>
      </c>
      <c r="S389" s="91" t="s">
        <v>1623</v>
      </c>
      <c r="T389" s="171"/>
    </row>
    <row r="390" spans="1:20" ht="58.5" customHeight="1" x14ac:dyDescent="0.2">
      <c r="A390" s="39">
        <v>3</v>
      </c>
      <c r="B390" s="39">
        <v>19</v>
      </c>
      <c r="C390" s="39">
        <v>19.899999999999999</v>
      </c>
      <c r="D390" s="47" t="s">
        <v>286</v>
      </c>
      <c r="E390" s="16" t="s">
        <v>222</v>
      </c>
      <c r="F390" s="7" t="s">
        <v>154</v>
      </c>
      <c r="G390" s="17" t="s">
        <v>911</v>
      </c>
      <c r="H390" s="17" t="s">
        <v>569</v>
      </c>
      <c r="I390" s="79" t="s">
        <v>9</v>
      </c>
      <c r="J390" s="17" t="s">
        <v>12</v>
      </c>
      <c r="K390" s="79" t="s">
        <v>816</v>
      </c>
      <c r="L390" s="67" t="s">
        <v>926</v>
      </c>
      <c r="M390" s="83" t="s">
        <v>1614</v>
      </c>
      <c r="N390" s="68" t="s">
        <v>993</v>
      </c>
      <c r="O390" s="79" t="s">
        <v>560</v>
      </c>
      <c r="P390" s="79" t="s">
        <v>927</v>
      </c>
      <c r="Q390" s="17" t="s">
        <v>987</v>
      </c>
      <c r="R390" s="79" t="s">
        <v>868</v>
      </c>
      <c r="S390" s="135" t="s">
        <v>12</v>
      </c>
      <c r="T390" s="136"/>
    </row>
    <row r="391" spans="1:20" ht="58.5" customHeight="1" x14ac:dyDescent="0.2">
      <c r="A391" s="39">
        <v>3</v>
      </c>
      <c r="B391" s="39">
        <v>19</v>
      </c>
      <c r="C391" s="39">
        <v>19.899999999999999</v>
      </c>
      <c r="D391" s="47" t="s">
        <v>286</v>
      </c>
      <c r="E391" s="16" t="s">
        <v>222</v>
      </c>
      <c r="F391" s="7" t="s">
        <v>154</v>
      </c>
      <c r="G391" s="17" t="s">
        <v>911</v>
      </c>
      <c r="H391" s="17" t="s">
        <v>569</v>
      </c>
      <c r="I391" s="79" t="s">
        <v>9</v>
      </c>
      <c r="J391" s="17" t="s">
        <v>12</v>
      </c>
      <c r="K391" s="79" t="s">
        <v>816</v>
      </c>
      <c r="L391" s="67" t="s">
        <v>926</v>
      </c>
      <c r="M391" s="83" t="s">
        <v>1614</v>
      </c>
      <c r="N391" s="68" t="s">
        <v>993</v>
      </c>
      <c r="O391" s="79" t="s">
        <v>560</v>
      </c>
      <c r="P391" s="79" t="s">
        <v>928</v>
      </c>
      <c r="Q391" s="17" t="s">
        <v>988</v>
      </c>
      <c r="R391" s="79" t="s">
        <v>868</v>
      </c>
      <c r="S391" s="137"/>
      <c r="T391" s="138"/>
    </row>
    <row r="392" spans="1:20" ht="53.25" customHeight="1" x14ac:dyDescent="0.2">
      <c r="A392" s="39">
        <v>3</v>
      </c>
      <c r="B392" s="39">
        <v>20</v>
      </c>
      <c r="C392" s="39">
        <v>20.100000000000001</v>
      </c>
      <c r="D392" s="47" t="s">
        <v>126</v>
      </c>
      <c r="E392" s="39" t="s">
        <v>222</v>
      </c>
      <c r="F392" s="7" t="s">
        <v>55</v>
      </c>
      <c r="G392" s="17" t="s">
        <v>929</v>
      </c>
      <c r="H392" s="17" t="s">
        <v>569</v>
      </c>
      <c r="I392" s="79" t="s">
        <v>9</v>
      </c>
      <c r="J392" s="17" t="s">
        <v>12</v>
      </c>
      <c r="K392" s="79" t="s">
        <v>816</v>
      </c>
      <c r="L392" s="67" t="s">
        <v>989</v>
      </c>
      <c r="M392" s="83" t="s">
        <v>1615</v>
      </c>
      <c r="N392" s="68" t="s">
        <v>995</v>
      </c>
      <c r="O392" s="79" t="s">
        <v>560</v>
      </c>
      <c r="P392" s="79" t="s">
        <v>930</v>
      </c>
      <c r="Q392" s="17" t="s">
        <v>994</v>
      </c>
      <c r="R392" s="79" t="s">
        <v>624</v>
      </c>
      <c r="S392" s="135" t="s">
        <v>12</v>
      </c>
      <c r="T392" s="136"/>
    </row>
    <row r="393" spans="1:20" ht="54.75" customHeight="1" x14ac:dyDescent="0.2">
      <c r="A393" s="39">
        <v>3</v>
      </c>
      <c r="B393" s="39">
        <v>20</v>
      </c>
      <c r="C393" s="39">
        <v>20.100000000000001</v>
      </c>
      <c r="D393" s="47" t="s">
        <v>126</v>
      </c>
      <c r="E393" s="39" t="s">
        <v>222</v>
      </c>
      <c r="F393" s="7" t="s">
        <v>55</v>
      </c>
      <c r="G393" s="17" t="s">
        <v>929</v>
      </c>
      <c r="H393" s="17" t="s">
        <v>569</v>
      </c>
      <c r="I393" s="79" t="s">
        <v>9</v>
      </c>
      <c r="J393" s="17" t="s">
        <v>12</v>
      </c>
      <c r="K393" s="79" t="s">
        <v>816</v>
      </c>
      <c r="L393" s="67" t="s">
        <v>989</v>
      </c>
      <c r="M393" s="83" t="s">
        <v>1615</v>
      </c>
      <c r="N393" s="68" t="s">
        <v>995</v>
      </c>
      <c r="O393" s="79" t="s">
        <v>560</v>
      </c>
      <c r="P393" s="79" t="s">
        <v>931</v>
      </c>
      <c r="Q393" s="17" t="s">
        <v>990</v>
      </c>
      <c r="R393" s="79" t="s">
        <v>624</v>
      </c>
      <c r="S393" s="137"/>
      <c r="T393" s="138"/>
    </row>
    <row r="394" spans="1:20" ht="54.75" customHeight="1" x14ac:dyDescent="0.2">
      <c r="A394" s="39">
        <v>3</v>
      </c>
      <c r="B394" s="39">
        <v>20</v>
      </c>
      <c r="C394" s="39">
        <v>20.100000000000001</v>
      </c>
      <c r="D394" s="47" t="s">
        <v>126</v>
      </c>
      <c r="E394" s="39" t="s">
        <v>564</v>
      </c>
      <c r="F394" s="7" t="s">
        <v>55</v>
      </c>
      <c r="G394" s="17" t="s">
        <v>929</v>
      </c>
      <c r="H394" s="17" t="s">
        <v>569</v>
      </c>
      <c r="I394" s="79" t="s">
        <v>9</v>
      </c>
      <c r="J394" s="17" t="s">
        <v>12</v>
      </c>
      <c r="K394" s="12" t="s">
        <v>816</v>
      </c>
      <c r="L394" s="67" t="s">
        <v>932</v>
      </c>
      <c r="M394" s="83" t="s">
        <v>1616</v>
      </c>
      <c r="N394" s="68" t="s">
        <v>996</v>
      </c>
      <c r="O394" s="79" t="s">
        <v>560</v>
      </c>
      <c r="P394" s="79" t="s">
        <v>448</v>
      </c>
      <c r="Q394" s="17" t="s">
        <v>991</v>
      </c>
      <c r="R394" s="79" t="s">
        <v>933</v>
      </c>
      <c r="S394" s="135" t="s">
        <v>12</v>
      </c>
      <c r="T394" s="136"/>
    </row>
    <row r="395" spans="1:20" ht="56.25" customHeight="1" x14ac:dyDescent="0.2">
      <c r="A395" s="39">
        <v>3</v>
      </c>
      <c r="B395" s="39">
        <v>20</v>
      </c>
      <c r="C395" s="39">
        <v>20.100000000000001</v>
      </c>
      <c r="D395" s="47" t="s">
        <v>126</v>
      </c>
      <c r="E395" s="39" t="s">
        <v>564</v>
      </c>
      <c r="F395" s="7" t="s">
        <v>55</v>
      </c>
      <c r="G395" s="17" t="s">
        <v>929</v>
      </c>
      <c r="H395" s="17" t="s">
        <v>569</v>
      </c>
      <c r="I395" s="79" t="s">
        <v>9</v>
      </c>
      <c r="J395" s="17" t="s">
        <v>12</v>
      </c>
      <c r="K395" s="12" t="s">
        <v>816</v>
      </c>
      <c r="L395" s="67" t="s">
        <v>932</v>
      </c>
      <c r="M395" s="83" t="s">
        <v>1616</v>
      </c>
      <c r="N395" s="68" t="s">
        <v>996</v>
      </c>
      <c r="O395" s="79" t="s">
        <v>560</v>
      </c>
      <c r="P395" s="79" t="s">
        <v>449</v>
      </c>
      <c r="Q395" s="17" t="s">
        <v>992</v>
      </c>
      <c r="R395" s="79" t="s">
        <v>933</v>
      </c>
      <c r="S395" s="137"/>
      <c r="T395" s="138"/>
    </row>
    <row r="396" spans="1:20" ht="66" customHeight="1" x14ac:dyDescent="0.2">
      <c r="A396" s="39">
        <v>3</v>
      </c>
      <c r="B396" s="39">
        <v>21</v>
      </c>
      <c r="C396" s="16">
        <v>21.1</v>
      </c>
      <c r="D396" s="47" t="s">
        <v>126</v>
      </c>
      <c r="E396" s="16" t="s">
        <v>564</v>
      </c>
      <c r="F396" s="7" t="s">
        <v>55</v>
      </c>
      <c r="G396" s="55" t="s">
        <v>929</v>
      </c>
      <c r="H396" s="17" t="s">
        <v>405</v>
      </c>
      <c r="I396" s="79" t="s">
        <v>21</v>
      </c>
      <c r="J396" s="17" t="s">
        <v>16</v>
      </c>
      <c r="K396" s="79" t="s">
        <v>816</v>
      </c>
      <c r="L396" s="17" t="s">
        <v>934</v>
      </c>
      <c r="M396" s="17" t="s">
        <v>1617</v>
      </c>
      <c r="N396" s="17" t="s">
        <v>999</v>
      </c>
      <c r="O396" s="79" t="s">
        <v>560</v>
      </c>
      <c r="P396" s="79" t="s">
        <v>935</v>
      </c>
      <c r="Q396" s="15" t="s">
        <v>997</v>
      </c>
      <c r="R396" s="79" t="s">
        <v>936</v>
      </c>
      <c r="S396" s="91">
        <v>0</v>
      </c>
      <c r="T396" s="197">
        <v>0</v>
      </c>
    </row>
    <row r="397" spans="1:20" ht="59.25" customHeight="1" x14ac:dyDescent="0.2">
      <c r="A397" s="39">
        <v>3</v>
      </c>
      <c r="B397" s="39">
        <v>21</v>
      </c>
      <c r="C397" s="16">
        <v>21.1</v>
      </c>
      <c r="D397" s="47" t="s">
        <v>126</v>
      </c>
      <c r="E397" s="16" t="s">
        <v>564</v>
      </c>
      <c r="F397" s="7" t="s">
        <v>55</v>
      </c>
      <c r="G397" s="55" t="s">
        <v>929</v>
      </c>
      <c r="H397" s="17" t="s">
        <v>405</v>
      </c>
      <c r="I397" s="79" t="s">
        <v>21</v>
      </c>
      <c r="J397" s="17" t="s">
        <v>16</v>
      </c>
      <c r="K397" s="79" t="s">
        <v>816</v>
      </c>
      <c r="L397" s="17" t="s">
        <v>934</v>
      </c>
      <c r="M397" s="17" t="s">
        <v>1617</v>
      </c>
      <c r="N397" s="17" t="s">
        <v>999</v>
      </c>
      <c r="O397" s="79" t="s">
        <v>560</v>
      </c>
      <c r="P397" s="79" t="s">
        <v>937</v>
      </c>
      <c r="Q397" s="15" t="s">
        <v>998</v>
      </c>
      <c r="R397" s="79" t="s">
        <v>936</v>
      </c>
      <c r="S397" s="91">
        <v>0</v>
      </c>
      <c r="T397" s="198"/>
    </row>
    <row r="398" spans="1:20" ht="36" x14ac:dyDescent="0.2">
      <c r="A398" s="39">
        <v>3</v>
      </c>
      <c r="B398" s="39">
        <v>22</v>
      </c>
      <c r="C398" s="39">
        <v>22.1</v>
      </c>
      <c r="D398" s="47" t="s">
        <v>126</v>
      </c>
      <c r="E398" s="39" t="s">
        <v>222</v>
      </c>
      <c r="F398" s="7" t="s">
        <v>55</v>
      </c>
      <c r="G398" s="17" t="s">
        <v>929</v>
      </c>
      <c r="H398" s="17" t="s">
        <v>405</v>
      </c>
      <c r="I398" s="79" t="s">
        <v>9</v>
      </c>
      <c r="J398" s="17" t="s">
        <v>12</v>
      </c>
      <c r="K398" s="79" t="s">
        <v>816</v>
      </c>
      <c r="L398" s="17" t="s">
        <v>938</v>
      </c>
      <c r="M398" s="17" t="s">
        <v>1618</v>
      </c>
      <c r="N398" s="17" t="s">
        <v>1002</v>
      </c>
      <c r="O398" s="79" t="s">
        <v>560</v>
      </c>
      <c r="P398" s="79" t="s">
        <v>939</v>
      </c>
      <c r="Q398" s="17" t="s">
        <v>1000</v>
      </c>
      <c r="R398" s="79" t="s">
        <v>936</v>
      </c>
      <c r="S398" s="135" t="s">
        <v>12</v>
      </c>
      <c r="T398" s="136"/>
    </row>
    <row r="399" spans="1:20" ht="36" x14ac:dyDescent="0.2">
      <c r="A399" s="39">
        <v>3</v>
      </c>
      <c r="B399" s="39">
        <v>22</v>
      </c>
      <c r="C399" s="39">
        <v>22.1</v>
      </c>
      <c r="D399" s="47" t="s">
        <v>126</v>
      </c>
      <c r="E399" s="39" t="s">
        <v>222</v>
      </c>
      <c r="F399" s="7" t="s">
        <v>55</v>
      </c>
      <c r="G399" s="17" t="s">
        <v>929</v>
      </c>
      <c r="H399" s="17" t="s">
        <v>405</v>
      </c>
      <c r="I399" s="79" t="s">
        <v>9</v>
      </c>
      <c r="J399" s="17" t="s">
        <v>12</v>
      </c>
      <c r="K399" s="79" t="s">
        <v>816</v>
      </c>
      <c r="L399" s="17" t="s">
        <v>938</v>
      </c>
      <c r="M399" s="17" t="s">
        <v>1618</v>
      </c>
      <c r="N399" s="17" t="s">
        <v>1002</v>
      </c>
      <c r="O399" s="79" t="s">
        <v>560</v>
      </c>
      <c r="P399" s="79" t="s">
        <v>940</v>
      </c>
      <c r="Q399" s="17" t="s">
        <v>1001</v>
      </c>
      <c r="R399" s="79" t="s">
        <v>936</v>
      </c>
      <c r="S399" s="137"/>
      <c r="T399" s="138"/>
    </row>
    <row r="400" spans="1:20" ht="63" x14ac:dyDescent="0.2">
      <c r="A400" s="39">
        <v>3</v>
      </c>
      <c r="B400" s="39">
        <v>23</v>
      </c>
      <c r="C400" s="39">
        <v>23.2</v>
      </c>
      <c r="D400" s="47" t="s">
        <v>56</v>
      </c>
      <c r="E400" s="39" t="s">
        <v>40</v>
      </c>
      <c r="F400" s="7" t="s">
        <v>55</v>
      </c>
      <c r="G400" s="17" t="s">
        <v>941</v>
      </c>
      <c r="H400" s="17" t="s">
        <v>569</v>
      </c>
      <c r="I400" s="79" t="s">
        <v>9</v>
      </c>
      <c r="J400" s="17" t="s">
        <v>12</v>
      </c>
      <c r="K400" s="79" t="s">
        <v>816</v>
      </c>
      <c r="L400" s="17" t="s">
        <v>942</v>
      </c>
      <c r="M400" s="17" t="s">
        <v>1619</v>
      </c>
      <c r="N400" s="17" t="s">
        <v>1008</v>
      </c>
      <c r="O400" s="79" t="s">
        <v>560</v>
      </c>
      <c r="P400" s="79" t="s">
        <v>944</v>
      </c>
      <c r="Q400" s="17" t="s">
        <v>945</v>
      </c>
      <c r="R400" s="79" t="s">
        <v>613</v>
      </c>
      <c r="S400" s="135" t="s">
        <v>12</v>
      </c>
      <c r="T400" s="136"/>
    </row>
    <row r="401" spans="1:20" ht="63" x14ac:dyDescent="0.2">
      <c r="A401" s="39">
        <v>3</v>
      </c>
      <c r="B401" s="39">
        <v>23</v>
      </c>
      <c r="C401" s="39">
        <v>23.2</v>
      </c>
      <c r="D401" s="47" t="s">
        <v>56</v>
      </c>
      <c r="E401" s="39" t="s">
        <v>40</v>
      </c>
      <c r="F401" s="7" t="s">
        <v>55</v>
      </c>
      <c r="G401" s="17" t="s">
        <v>941</v>
      </c>
      <c r="H401" s="17" t="s">
        <v>569</v>
      </c>
      <c r="I401" s="79" t="s">
        <v>9</v>
      </c>
      <c r="J401" s="17" t="s">
        <v>12</v>
      </c>
      <c r="K401" s="79" t="s">
        <v>816</v>
      </c>
      <c r="L401" s="17" t="s">
        <v>942</v>
      </c>
      <c r="M401" s="17" t="s">
        <v>1619</v>
      </c>
      <c r="N401" s="17" t="s">
        <v>1008</v>
      </c>
      <c r="O401" s="79" t="s">
        <v>560</v>
      </c>
      <c r="P401" s="79" t="s">
        <v>943</v>
      </c>
      <c r="Q401" s="17" t="s">
        <v>1003</v>
      </c>
      <c r="R401" s="79" t="s">
        <v>613</v>
      </c>
      <c r="S401" s="137"/>
      <c r="T401" s="138"/>
    </row>
    <row r="402" spans="1:20" ht="63" x14ac:dyDescent="0.2">
      <c r="A402" s="39">
        <v>3</v>
      </c>
      <c r="B402" s="39">
        <v>23</v>
      </c>
      <c r="C402" s="39">
        <v>23.2</v>
      </c>
      <c r="D402" s="47" t="s">
        <v>56</v>
      </c>
      <c r="E402" s="39" t="s">
        <v>222</v>
      </c>
      <c r="F402" s="7" t="s">
        <v>55</v>
      </c>
      <c r="G402" s="17" t="s">
        <v>941</v>
      </c>
      <c r="H402" s="17" t="s">
        <v>405</v>
      </c>
      <c r="I402" s="79" t="s">
        <v>21</v>
      </c>
      <c r="J402" s="17" t="s">
        <v>12</v>
      </c>
      <c r="K402" s="79" t="s">
        <v>816</v>
      </c>
      <c r="L402" s="17" t="s">
        <v>946</v>
      </c>
      <c r="M402" s="17" t="s">
        <v>1584</v>
      </c>
      <c r="N402" s="17" t="s">
        <v>1009</v>
      </c>
      <c r="O402" s="79" t="s">
        <v>560</v>
      </c>
      <c r="P402" s="79" t="s">
        <v>948</v>
      </c>
      <c r="Q402" s="17" t="s">
        <v>1005</v>
      </c>
      <c r="R402" s="79" t="s">
        <v>875</v>
      </c>
      <c r="S402" s="135" t="s">
        <v>12</v>
      </c>
      <c r="T402" s="136"/>
    </row>
    <row r="403" spans="1:20" ht="63" x14ac:dyDescent="0.2">
      <c r="A403" s="39">
        <v>3</v>
      </c>
      <c r="B403" s="39">
        <v>23</v>
      </c>
      <c r="C403" s="39">
        <v>23.2</v>
      </c>
      <c r="D403" s="47" t="s">
        <v>56</v>
      </c>
      <c r="E403" s="39" t="s">
        <v>222</v>
      </c>
      <c r="F403" s="7" t="s">
        <v>55</v>
      </c>
      <c r="G403" s="17" t="s">
        <v>941</v>
      </c>
      <c r="H403" s="17" t="s">
        <v>405</v>
      </c>
      <c r="I403" s="79" t="s">
        <v>21</v>
      </c>
      <c r="J403" s="17" t="s">
        <v>12</v>
      </c>
      <c r="K403" s="79" t="s">
        <v>816</v>
      </c>
      <c r="L403" s="17" t="s">
        <v>946</v>
      </c>
      <c r="M403" s="17" t="s">
        <v>1584</v>
      </c>
      <c r="N403" s="17" t="s">
        <v>1009</v>
      </c>
      <c r="O403" s="79" t="s">
        <v>560</v>
      </c>
      <c r="P403" s="79" t="s">
        <v>947</v>
      </c>
      <c r="Q403" s="17" t="s">
        <v>1004</v>
      </c>
      <c r="R403" s="79" t="s">
        <v>875</v>
      </c>
      <c r="S403" s="137"/>
      <c r="T403" s="138"/>
    </row>
    <row r="404" spans="1:20" ht="51" customHeight="1" x14ac:dyDescent="0.2">
      <c r="A404" s="39">
        <v>3</v>
      </c>
      <c r="B404" s="39">
        <v>23</v>
      </c>
      <c r="C404" s="39">
        <v>23.3</v>
      </c>
      <c r="D404" s="47" t="s">
        <v>56</v>
      </c>
      <c r="E404" s="39" t="s">
        <v>1485</v>
      </c>
      <c r="F404" s="7" t="s">
        <v>55</v>
      </c>
      <c r="G404" s="17" t="s">
        <v>929</v>
      </c>
      <c r="H404" s="17" t="s">
        <v>405</v>
      </c>
      <c r="I404" s="79" t="s">
        <v>21</v>
      </c>
      <c r="J404" s="17" t="s">
        <v>12</v>
      </c>
      <c r="K404" s="79" t="s">
        <v>816</v>
      </c>
      <c r="L404" s="17" t="s">
        <v>949</v>
      </c>
      <c r="M404" s="17" t="s">
        <v>1583</v>
      </c>
      <c r="N404" s="17" t="s">
        <v>1010</v>
      </c>
      <c r="O404" s="79" t="s">
        <v>560</v>
      </c>
      <c r="P404" s="79" t="s">
        <v>450</v>
      </c>
      <c r="Q404" s="17" t="s">
        <v>1007</v>
      </c>
      <c r="R404" s="79" t="s">
        <v>950</v>
      </c>
      <c r="S404" s="135" t="s">
        <v>12</v>
      </c>
      <c r="T404" s="136"/>
    </row>
    <row r="405" spans="1:20" ht="54" customHeight="1" x14ac:dyDescent="0.2">
      <c r="A405" s="39">
        <v>3</v>
      </c>
      <c r="B405" s="39">
        <v>23</v>
      </c>
      <c r="C405" s="39">
        <v>23.3</v>
      </c>
      <c r="D405" s="47" t="s">
        <v>56</v>
      </c>
      <c r="E405" s="39" t="s">
        <v>1485</v>
      </c>
      <c r="F405" s="7" t="s">
        <v>55</v>
      </c>
      <c r="G405" s="17" t="s">
        <v>929</v>
      </c>
      <c r="H405" s="17" t="s">
        <v>405</v>
      </c>
      <c r="I405" s="79" t="s">
        <v>21</v>
      </c>
      <c r="J405" s="17" t="s">
        <v>12</v>
      </c>
      <c r="K405" s="79" t="s">
        <v>816</v>
      </c>
      <c r="L405" s="17" t="s">
        <v>949</v>
      </c>
      <c r="M405" s="17" t="s">
        <v>1583</v>
      </c>
      <c r="N405" s="17" t="s">
        <v>1010</v>
      </c>
      <c r="O405" s="79" t="s">
        <v>560</v>
      </c>
      <c r="P405" s="79" t="s">
        <v>451</v>
      </c>
      <c r="Q405" s="17" t="s">
        <v>1006</v>
      </c>
      <c r="R405" s="79" t="s">
        <v>950</v>
      </c>
      <c r="S405" s="137"/>
      <c r="T405" s="138"/>
    </row>
    <row r="406" spans="1:20" s="61" customFormat="1" ht="39" customHeight="1" x14ac:dyDescent="0.25">
      <c r="A406" s="39">
        <v>1</v>
      </c>
      <c r="B406" s="71">
        <v>5</v>
      </c>
      <c r="C406" s="58">
        <v>5.8</v>
      </c>
      <c r="D406" s="47" t="s">
        <v>660</v>
      </c>
      <c r="E406" s="71" t="s">
        <v>8</v>
      </c>
      <c r="F406" s="7" t="s">
        <v>58</v>
      </c>
      <c r="G406" s="68" t="s">
        <v>787</v>
      </c>
      <c r="H406" s="17" t="s">
        <v>405</v>
      </c>
      <c r="I406" s="79" t="s">
        <v>21</v>
      </c>
      <c r="J406" s="17" t="s">
        <v>12</v>
      </c>
      <c r="K406" s="79" t="s">
        <v>878</v>
      </c>
      <c r="L406" s="17" t="s">
        <v>145</v>
      </c>
      <c r="M406" s="7" t="s">
        <v>1311</v>
      </c>
      <c r="N406" s="17" t="s">
        <v>1293</v>
      </c>
      <c r="O406" s="79" t="s">
        <v>727</v>
      </c>
      <c r="P406" s="48" t="s">
        <v>146</v>
      </c>
      <c r="Q406" s="19" t="s">
        <v>147</v>
      </c>
      <c r="R406" s="12" t="s">
        <v>728</v>
      </c>
      <c r="S406" s="159" t="s">
        <v>12</v>
      </c>
      <c r="T406" s="160"/>
    </row>
    <row r="407" spans="1:20" s="61" customFormat="1" ht="36" customHeight="1" x14ac:dyDescent="0.25">
      <c r="A407" s="39">
        <v>1</v>
      </c>
      <c r="B407" s="71">
        <v>5</v>
      </c>
      <c r="C407" s="58">
        <v>5.8</v>
      </c>
      <c r="D407" s="47" t="s">
        <v>660</v>
      </c>
      <c r="E407" s="71" t="s">
        <v>8</v>
      </c>
      <c r="F407" s="7" t="s">
        <v>1030</v>
      </c>
      <c r="G407" s="17" t="s">
        <v>603</v>
      </c>
      <c r="H407" s="17" t="s">
        <v>405</v>
      </c>
      <c r="I407" s="79" t="s">
        <v>21</v>
      </c>
      <c r="J407" s="17" t="s">
        <v>12</v>
      </c>
      <c r="K407" s="79" t="s">
        <v>878</v>
      </c>
      <c r="L407" s="17" t="s">
        <v>145</v>
      </c>
      <c r="M407" s="7" t="s">
        <v>1311</v>
      </c>
      <c r="N407" s="17" t="s">
        <v>1293</v>
      </c>
      <c r="O407" s="79" t="s">
        <v>727</v>
      </c>
      <c r="P407" s="48" t="s">
        <v>114</v>
      </c>
      <c r="Q407" s="19" t="s">
        <v>115</v>
      </c>
      <c r="R407" s="12" t="s">
        <v>616</v>
      </c>
      <c r="S407" s="161"/>
      <c r="T407" s="162"/>
    </row>
    <row r="408" spans="1:20" s="61" customFormat="1" ht="40.5" customHeight="1" x14ac:dyDescent="0.25">
      <c r="A408" s="39">
        <v>1</v>
      </c>
      <c r="B408" s="39">
        <v>3</v>
      </c>
      <c r="C408" s="16">
        <v>3.4</v>
      </c>
      <c r="D408" s="40" t="s">
        <v>305</v>
      </c>
      <c r="E408" s="63" t="s">
        <v>1485</v>
      </c>
      <c r="F408" s="60" t="s">
        <v>1282</v>
      </c>
      <c r="G408" s="68" t="s">
        <v>774</v>
      </c>
      <c r="H408" s="19" t="s">
        <v>405</v>
      </c>
      <c r="I408" s="12" t="s">
        <v>21</v>
      </c>
      <c r="J408" s="53" t="s">
        <v>16</v>
      </c>
      <c r="K408" s="48" t="s">
        <v>465</v>
      </c>
      <c r="L408" s="17" t="s">
        <v>311</v>
      </c>
      <c r="M408" s="53" t="s">
        <v>1620</v>
      </c>
      <c r="N408" s="53" t="s">
        <v>795</v>
      </c>
      <c r="O408" s="79" t="s">
        <v>785</v>
      </c>
      <c r="P408" s="59" t="s">
        <v>312</v>
      </c>
      <c r="Q408" s="120" t="s">
        <v>869</v>
      </c>
      <c r="R408" s="58" t="s">
        <v>793</v>
      </c>
      <c r="S408" s="94">
        <v>1518</v>
      </c>
      <c r="T408" s="199">
        <f>S408/S409</f>
        <v>1.530241935483871</v>
      </c>
    </row>
    <row r="409" spans="1:20" ht="43.5" customHeight="1" x14ac:dyDescent="0.2">
      <c r="A409" s="39">
        <v>1</v>
      </c>
      <c r="B409" s="39">
        <v>3</v>
      </c>
      <c r="C409" s="16">
        <v>3.4</v>
      </c>
      <c r="D409" s="40" t="s">
        <v>305</v>
      </c>
      <c r="E409" s="63" t="s">
        <v>1485</v>
      </c>
      <c r="F409" s="60" t="s">
        <v>1282</v>
      </c>
      <c r="G409" s="68" t="s">
        <v>774</v>
      </c>
      <c r="H409" s="19" t="s">
        <v>405</v>
      </c>
      <c r="I409" s="12" t="s">
        <v>21</v>
      </c>
      <c r="J409" s="53" t="s">
        <v>16</v>
      </c>
      <c r="K409" s="48" t="s">
        <v>465</v>
      </c>
      <c r="L409" s="17" t="s">
        <v>311</v>
      </c>
      <c r="M409" s="53" t="s">
        <v>1620</v>
      </c>
      <c r="N409" s="53" t="s">
        <v>795</v>
      </c>
      <c r="O409" s="79" t="s">
        <v>785</v>
      </c>
      <c r="P409" s="79" t="s">
        <v>313</v>
      </c>
      <c r="Q409" s="17" t="s">
        <v>314</v>
      </c>
      <c r="R409" s="39" t="s">
        <v>777</v>
      </c>
      <c r="S409" s="91">
        <v>992</v>
      </c>
      <c r="T409" s="200"/>
    </row>
    <row r="410" spans="1:20" ht="36" x14ac:dyDescent="0.2">
      <c r="A410" s="39">
        <v>1</v>
      </c>
      <c r="B410" s="39">
        <v>3</v>
      </c>
      <c r="C410" s="16">
        <v>3.4</v>
      </c>
      <c r="D410" s="40" t="s">
        <v>305</v>
      </c>
      <c r="E410" s="63" t="s">
        <v>1485</v>
      </c>
      <c r="F410" s="60" t="s">
        <v>1282</v>
      </c>
      <c r="G410" s="68" t="s">
        <v>774</v>
      </c>
      <c r="H410" s="19" t="s">
        <v>405</v>
      </c>
      <c r="I410" s="12" t="s">
        <v>21</v>
      </c>
      <c r="J410" s="17" t="s">
        <v>16</v>
      </c>
      <c r="K410" s="79" t="s">
        <v>464</v>
      </c>
      <c r="L410" s="17" t="s">
        <v>307</v>
      </c>
      <c r="M410" s="17" t="s">
        <v>1444</v>
      </c>
      <c r="N410" s="17" t="s">
        <v>794</v>
      </c>
      <c r="O410" s="79" t="s">
        <v>785</v>
      </c>
      <c r="P410" s="59" t="s">
        <v>308</v>
      </c>
      <c r="Q410" s="120" t="s">
        <v>309</v>
      </c>
      <c r="R410" s="58" t="s">
        <v>793</v>
      </c>
      <c r="S410" s="94">
        <v>2365</v>
      </c>
      <c r="T410" s="199">
        <f>S410/S411</f>
        <v>0.74068274350140928</v>
      </c>
    </row>
    <row r="411" spans="1:20" ht="36" x14ac:dyDescent="0.2">
      <c r="A411" s="39">
        <v>1</v>
      </c>
      <c r="B411" s="39">
        <v>3</v>
      </c>
      <c r="C411" s="16">
        <v>3.4</v>
      </c>
      <c r="D411" s="40" t="s">
        <v>305</v>
      </c>
      <c r="E411" s="63" t="s">
        <v>1485</v>
      </c>
      <c r="F411" s="60" t="s">
        <v>1282</v>
      </c>
      <c r="G411" s="68" t="s">
        <v>774</v>
      </c>
      <c r="H411" s="19" t="s">
        <v>405</v>
      </c>
      <c r="I411" s="12" t="s">
        <v>21</v>
      </c>
      <c r="J411" s="17" t="s">
        <v>16</v>
      </c>
      <c r="K411" s="79" t="s">
        <v>464</v>
      </c>
      <c r="L411" s="17" t="s">
        <v>307</v>
      </c>
      <c r="M411" s="17" t="s">
        <v>1444</v>
      </c>
      <c r="N411" s="17" t="s">
        <v>794</v>
      </c>
      <c r="O411" s="79" t="s">
        <v>785</v>
      </c>
      <c r="P411" s="79" t="s">
        <v>310</v>
      </c>
      <c r="Q411" s="17" t="s">
        <v>786</v>
      </c>
      <c r="R411" s="39" t="s">
        <v>777</v>
      </c>
      <c r="S411" s="94">
        <v>3193</v>
      </c>
      <c r="T411" s="200"/>
    </row>
    <row r="412" spans="1:20" ht="36" x14ac:dyDescent="0.2">
      <c r="A412" s="39">
        <v>1</v>
      </c>
      <c r="B412" s="39">
        <v>3</v>
      </c>
      <c r="C412" s="16">
        <v>3.4</v>
      </c>
      <c r="D412" s="40" t="s">
        <v>305</v>
      </c>
      <c r="E412" s="63" t="s">
        <v>222</v>
      </c>
      <c r="F412" s="60" t="s">
        <v>1282</v>
      </c>
      <c r="G412" s="68" t="s">
        <v>776</v>
      </c>
      <c r="H412" s="17" t="s">
        <v>405</v>
      </c>
      <c r="I412" s="79" t="s">
        <v>9</v>
      </c>
      <c r="J412" s="17" t="s">
        <v>12</v>
      </c>
      <c r="K412" s="79" t="s">
        <v>468</v>
      </c>
      <c r="L412" s="17" t="s">
        <v>321</v>
      </c>
      <c r="M412" s="17" t="s">
        <v>1445</v>
      </c>
      <c r="N412" s="17" t="s">
        <v>1250</v>
      </c>
      <c r="O412" s="79" t="s">
        <v>560</v>
      </c>
      <c r="P412" s="79" t="s">
        <v>322</v>
      </c>
      <c r="Q412" s="17" t="s">
        <v>323</v>
      </c>
      <c r="R412" s="39" t="s">
        <v>777</v>
      </c>
      <c r="S412" s="163" t="s">
        <v>12</v>
      </c>
      <c r="T412" s="164"/>
    </row>
    <row r="413" spans="1:20" ht="36" x14ac:dyDescent="0.2">
      <c r="A413" s="39">
        <v>1</v>
      </c>
      <c r="B413" s="39">
        <v>3</v>
      </c>
      <c r="C413" s="16">
        <v>3.4</v>
      </c>
      <c r="D413" s="40" t="s">
        <v>305</v>
      </c>
      <c r="E413" s="63" t="s">
        <v>222</v>
      </c>
      <c r="F413" s="60" t="s">
        <v>1282</v>
      </c>
      <c r="G413" s="68" t="s">
        <v>774</v>
      </c>
      <c r="H413" s="17" t="s">
        <v>405</v>
      </c>
      <c r="I413" s="79" t="s">
        <v>9</v>
      </c>
      <c r="J413" s="17" t="s">
        <v>12</v>
      </c>
      <c r="K413" s="79" t="s">
        <v>468</v>
      </c>
      <c r="L413" s="17" t="s">
        <v>321</v>
      </c>
      <c r="M413" s="17" t="s">
        <v>1445</v>
      </c>
      <c r="N413" s="17" t="s">
        <v>1250</v>
      </c>
      <c r="O413" s="79" t="s">
        <v>560</v>
      </c>
      <c r="P413" s="79" t="s">
        <v>324</v>
      </c>
      <c r="Q413" s="17" t="s">
        <v>325</v>
      </c>
      <c r="R413" s="39" t="s">
        <v>777</v>
      </c>
      <c r="S413" s="165"/>
      <c r="T413" s="166"/>
    </row>
    <row r="414" spans="1:20" ht="45" customHeight="1" x14ac:dyDescent="0.2">
      <c r="A414" s="39">
        <v>1</v>
      </c>
      <c r="B414" s="39">
        <v>3</v>
      </c>
      <c r="C414" s="16">
        <v>3.4</v>
      </c>
      <c r="D414" s="40" t="s">
        <v>305</v>
      </c>
      <c r="E414" s="71" t="s">
        <v>40</v>
      </c>
      <c r="F414" s="60" t="s">
        <v>1282</v>
      </c>
      <c r="G414" s="68" t="s">
        <v>774</v>
      </c>
      <c r="H414" s="17" t="s">
        <v>405</v>
      </c>
      <c r="I414" s="79" t="s">
        <v>9</v>
      </c>
      <c r="J414" s="17" t="s">
        <v>16</v>
      </c>
      <c r="K414" s="48" t="s">
        <v>559</v>
      </c>
      <c r="L414" s="17" t="s">
        <v>488</v>
      </c>
      <c r="M414" s="17" t="s">
        <v>1446</v>
      </c>
      <c r="N414" s="17" t="s">
        <v>799</v>
      </c>
      <c r="O414" s="79" t="s">
        <v>560</v>
      </c>
      <c r="P414" s="79" t="s">
        <v>489</v>
      </c>
      <c r="Q414" s="17" t="s">
        <v>797</v>
      </c>
      <c r="R414" s="39" t="s">
        <v>777</v>
      </c>
      <c r="S414" s="94">
        <v>6575</v>
      </c>
      <c r="T414" s="195">
        <f>((S414-S415)/S414)</f>
        <v>1.3384030418250951E-2</v>
      </c>
    </row>
    <row r="415" spans="1:20" ht="41.25" customHeight="1" x14ac:dyDescent="0.2">
      <c r="A415" s="10">
        <v>1</v>
      </c>
      <c r="B415" s="10">
        <v>3</v>
      </c>
      <c r="C415" s="70">
        <v>3.4</v>
      </c>
      <c r="D415" s="40" t="s">
        <v>305</v>
      </c>
      <c r="E415" s="84" t="s">
        <v>40</v>
      </c>
      <c r="F415" s="104" t="s">
        <v>1282</v>
      </c>
      <c r="G415" s="108" t="s">
        <v>774</v>
      </c>
      <c r="H415" s="22" t="s">
        <v>405</v>
      </c>
      <c r="I415" s="11" t="s">
        <v>9</v>
      </c>
      <c r="J415" s="22" t="s">
        <v>16</v>
      </c>
      <c r="K415" s="85" t="s">
        <v>559</v>
      </c>
      <c r="L415" s="22" t="s">
        <v>488</v>
      </c>
      <c r="M415" s="22" t="s">
        <v>1446</v>
      </c>
      <c r="N415" s="22" t="s">
        <v>799</v>
      </c>
      <c r="O415" s="11" t="s">
        <v>560</v>
      </c>
      <c r="P415" s="11" t="s">
        <v>490</v>
      </c>
      <c r="Q415" s="22" t="s">
        <v>798</v>
      </c>
      <c r="R415" s="10" t="s">
        <v>777</v>
      </c>
      <c r="S415" s="131">
        <v>6487</v>
      </c>
      <c r="T415" s="196"/>
    </row>
    <row r="416" spans="1:20" ht="39.75" customHeight="1" x14ac:dyDescent="0.2">
      <c r="A416" s="10">
        <v>1</v>
      </c>
      <c r="B416" s="10">
        <v>3</v>
      </c>
      <c r="C416" s="70">
        <v>3.1</v>
      </c>
      <c r="D416" s="40" t="s">
        <v>209</v>
      </c>
      <c r="E416" s="84" t="s">
        <v>8</v>
      </c>
      <c r="F416" s="104" t="s">
        <v>1030</v>
      </c>
      <c r="G416" s="108" t="s">
        <v>611</v>
      </c>
      <c r="H416" s="132" t="s">
        <v>405</v>
      </c>
      <c r="I416" s="11" t="s">
        <v>21</v>
      </c>
      <c r="J416" s="22" t="s">
        <v>16</v>
      </c>
      <c r="K416" s="85" t="s">
        <v>559</v>
      </c>
      <c r="L416" s="22" t="s">
        <v>1473</v>
      </c>
      <c r="M416" s="22" t="s">
        <v>1474</v>
      </c>
      <c r="N416" s="22" t="s">
        <v>1475</v>
      </c>
      <c r="O416" s="11" t="s">
        <v>560</v>
      </c>
      <c r="P416" s="11" t="s">
        <v>1625</v>
      </c>
      <c r="Q416" s="22" t="s">
        <v>1626</v>
      </c>
      <c r="R416" s="10" t="s">
        <v>613</v>
      </c>
      <c r="S416" s="93">
        <v>1375377379.8599999</v>
      </c>
      <c r="T416" s="195">
        <f>S416/S417</f>
        <v>0.35708404844795028</v>
      </c>
    </row>
    <row r="417" spans="1:20" ht="41.25" customHeight="1" x14ac:dyDescent="0.2">
      <c r="A417" s="39">
        <v>1</v>
      </c>
      <c r="B417" s="39">
        <v>3</v>
      </c>
      <c r="C417" s="16">
        <v>3.1</v>
      </c>
      <c r="D417" s="86" t="s">
        <v>209</v>
      </c>
      <c r="E417" s="39" t="s">
        <v>8</v>
      </c>
      <c r="F417" s="60" t="s">
        <v>1030</v>
      </c>
      <c r="G417" s="17" t="s">
        <v>611</v>
      </c>
      <c r="H417" s="133" t="s">
        <v>405</v>
      </c>
      <c r="I417" s="79" t="s">
        <v>21</v>
      </c>
      <c r="J417" s="17" t="s">
        <v>16</v>
      </c>
      <c r="K417" s="79" t="s">
        <v>559</v>
      </c>
      <c r="L417" s="17" t="s">
        <v>1473</v>
      </c>
      <c r="M417" s="17" t="s">
        <v>1474</v>
      </c>
      <c r="N417" s="17" t="s">
        <v>1475</v>
      </c>
      <c r="O417" s="79" t="s">
        <v>560</v>
      </c>
      <c r="P417" s="79" t="s">
        <v>1476</v>
      </c>
      <c r="Q417" s="17" t="s">
        <v>1477</v>
      </c>
      <c r="R417" s="39" t="s">
        <v>613</v>
      </c>
      <c r="S417" s="93">
        <v>3851690899.77</v>
      </c>
      <c r="T417" s="221"/>
    </row>
    <row r="418" spans="1:20" ht="12.75" x14ac:dyDescent="0.2">
      <c r="A418" s="1"/>
      <c r="B418" s="1"/>
      <c r="C418" s="1"/>
      <c r="D418" s="1"/>
      <c r="E418" s="1"/>
      <c r="F418" s="1"/>
      <c r="G418" s="3"/>
      <c r="H418" s="114"/>
      <c r="I418" s="1"/>
      <c r="J418" s="3"/>
      <c r="K418" s="1"/>
      <c r="L418" s="3"/>
      <c r="M418" s="1"/>
      <c r="N418" s="1"/>
      <c r="O418" s="1"/>
      <c r="P418" s="1"/>
      <c r="Q418" s="123"/>
      <c r="R418" s="1"/>
    </row>
    <row r="419" spans="1:20" ht="12.75" x14ac:dyDescent="0.2">
      <c r="A419" s="1"/>
      <c r="B419" s="1"/>
      <c r="C419" s="1"/>
      <c r="D419" s="1"/>
      <c r="E419" s="1"/>
      <c r="F419" s="1"/>
      <c r="G419" s="3"/>
      <c r="H419" s="114"/>
      <c r="I419" s="1"/>
      <c r="J419" s="3"/>
      <c r="K419" s="1"/>
      <c r="L419" s="3"/>
      <c r="M419" s="1"/>
      <c r="N419" s="1"/>
      <c r="O419" s="1"/>
      <c r="P419" s="1"/>
      <c r="Q419" s="123"/>
      <c r="R419" s="1"/>
    </row>
    <row r="420" spans="1:20" ht="12.75" x14ac:dyDescent="0.2">
      <c r="A420" s="1"/>
      <c r="B420" s="1"/>
      <c r="C420" s="1"/>
      <c r="D420" s="1"/>
      <c r="E420" s="1"/>
      <c r="F420" s="1"/>
      <c r="G420" s="3"/>
      <c r="H420" s="114"/>
      <c r="I420" s="1"/>
      <c r="J420" s="3"/>
      <c r="K420" s="1"/>
      <c r="L420" s="3"/>
      <c r="M420" s="1"/>
      <c r="N420" s="1"/>
      <c r="O420" s="1"/>
      <c r="P420" s="1"/>
      <c r="Q420" s="123"/>
      <c r="R420" s="1"/>
    </row>
    <row r="421" spans="1:20" ht="12.75" x14ac:dyDescent="0.2">
      <c r="A421" s="1"/>
      <c r="B421" s="1"/>
      <c r="C421" s="1"/>
      <c r="D421" s="1"/>
      <c r="E421" s="1"/>
      <c r="F421" s="1"/>
      <c r="G421" s="3"/>
      <c r="H421" s="114"/>
      <c r="I421" s="1"/>
      <c r="J421" s="3"/>
      <c r="K421" s="1"/>
      <c r="L421" s="3"/>
      <c r="M421" s="1"/>
      <c r="N421" s="1"/>
      <c r="O421" s="1"/>
      <c r="P421" s="1"/>
      <c r="Q421" s="123"/>
      <c r="R421" s="1"/>
    </row>
    <row r="422" spans="1:20" ht="12.75" x14ac:dyDescent="0.2">
      <c r="A422" s="1"/>
      <c r="B422" s="1"/>
      <c r="C422" s="1"/>
      <c r="D422" s="1"/>
      <c r="E422" s="1"/>
      <c r="F422" s="1"/>
      <c r="G422" s="3"/>
      <c r="H422" s="114"/>
      <c r="I422" s="1"/>
      <c r="J422" s="3"/>
      <c r="K422" s="1"/>
      <c r="L422" s="3"/>
      <c r="M422" s="1"/>
      <c r="N422" s="1"/>
      <c r="O422" s="1"/>
      <c r="P422" s="1"/>
      <c r="Q422" s="123"/>
      <c r="R422" s="1"/>
    </row>
    <row r="423" spans="1:20" ht="12.75" x14ac:dyDescent="0.2">
      <c r="A423" s="1"/>
      <c r="B423" s="1"/>
      <c r="C423" s="1"/>
      <c r="D423" s="1"/>
      <c r="E423" s="1"/>
      <c r="F423" s="1"/>
      <c r="G423" s="3"/>
      <c r="H423" s="114"/>
      <c r="I423" s="1"/>
      <c r="J423" s="3"/>
      <c r="K423" s="1"/>
      <c r="L423" s="3"/>
      <c r="M423" s="1"/>
      <c r="N423" s="1"/>
      <c r="O423" s="1"/>
      <c r="P423" s="1"/>
      <c r="Q423" s="123"/>
      <c r="R423" s="1"/>
    </row>
    <row r="424" spans="1:20" ht="12.75" x14ac:dyDescent="0.2">
      <c r="A424" s="1"/>
      <c r="B424" s="1"/>
      <c r="C424" s="1"/>
      <c r="D424" s="1"/>
      <c r="E424" s="1"/>
      <c r="F424" s="1"/>
      <c r="G424" s="3"/>
      <c r="H424" s="114"/>
      <c r="I424" s="1"/>
      <c r="J424" s="3"/>
      <c r="K424" s="1"/>
      <c r="L424" s="3"/>
      <c r="M424" s="1"/>
      <c r="N424" s="1"/>
      <c r="O424" s="1"/>
      <c r="P424" s="1"/>
      <c r="Q424" s="123"/>
      <c r="R424" s="1"/>
    </row>
    <row r="425" spans="1:20" ht="12.75" x14ac:dyDescent="0.2">
      <c r="A425" s="1"/>
      <c r="B425" s="1"/>
      <c r="C425" s="1"/>
      <c r="D425" s="1"/>
      <c r="E425" s="1"/>
      <c r="F425" s="1"/>
      <c r="G425" s="3"/>
      <c r="H425" s="114"/>
      <c r="I425" s="1"/>
      <c r="J425" s="3"/>
      <c r="K425" s="1"/>
      <c r="L425" s="3"/>
      <c r="M425" s="1"/>
      <c r="N425" s="1"/>
      <c r="O425" s="1"/>
      <c r="P425" s="1"/>
      <c r="Q425" s="123"/>
      <c r="R425" s="1"/>
    </row>
    <row r="426" spans="1:20" ht="12.75" x14ac:dyDescent="0.2">
      <c r="A426" s="1"/>
      <c r="B426" s="1"/>
      <c r="C426" s="1"/>
      <c r="D426" s="1"/>
      <c r="E426" s="1"/>
      <c r="F426" s="1"/>
      <c r="G426" s="3"/>
      <c r="H426" s="114"/>
      <c r="I426" s="1"/>
      <c r="J426" s="3"/>
      <c r="K426" s="1"/>
      <c r="L426" s="3"/>
      <c r="M426" s="1"/>
      <c r="N426" s="1"/>
      <c r="O426" s="1"/>
      <c r="P426" s="1"/>
      <c r="Q426" s="123"/>
      <c r="R426" s="1"/>
    </row>
    <row r="427" spans="1:20" ht="12.75" x14ac:dyDescent="0.2">
      <c r="A427" s="1"/>
      <c r="B427" s="1"/>
      <c r="C427" s="1"/>
      <c r="D427" s="1"/>
      <c r="E427" s="1"/>
      <c r="F427" s="1"/>
      <c r="G427" s="3"/>
      <c r="H427" s="114"/>
      <c r="I427" s="1"/>
      <c r="J427" s="3"/>
      <c r="K427" s="1"/>
      <c r="L427" s="3"/>
      <c r="M427" s="1"/>
      <c r="N427" s="1"/>
      <c r="O427" s="1"/>
      <c r="P427" s="1"/>
      <c r="Q427" s="123"/>
      <c r="R427" s="1"/>
    </row>
    <row r="428" spans="1:20" ht="12.75" x14ac:dyDescent="0.2">
      <c r="A428" s="1"/>
      <c r="B428" s="1"/>
      <c r="C428" s="1"/>
      <c r="D428" s="1"/>
      <c r="E428" s="1"/>
      <c r="F428" s="1"/>
      <c r="G428" s="3"/>
      <c r="H428" s="114"/>
      <c r="I428" s="1"/>
      <c r="J428" s="3"/>
      <c r="K428" s="1"/>
      <c r="L428" s="3"/>
      <c r="M428" s="1"/>
      <c r="N428" s="1"/>
      <c r="O428" s="1"/>
      <c r="P428" s="1"/>
      <c r="Q428" s="123"/>
      <c r="R428" s="1"/>
    </row>
    <row r="429" spans="1:20" ht="12.75" x14ac:dyDescent="0.2">
      <c r="A429" s="1"/>
      <c r="B429" s="1"/>
      <c r="C429" s="1"/>
      <c r="D429" s="1"/>
      <c r="E429" s="1"/>
      <c r="F429" s="1"/>
      <c r="G429" s="3"/>
      <c r="H429" s="114"/>
      <c r="I429" s="1"/>
      <c r="J429" s="3"/>
      <c r="K429" s="1"/>
      <c r="L429" s="3"/>
      <c r="M429" s="1"/>
      <c r="N429" s="1"/>
      <c r="O429" s="1"/>
      <c r="P429" s="1"/>
      <c r="Q429" s="123"/>
      <c r="R429" s="1"/>
    </row>
    <row r="430" spans="1:20" ht="12.75" x14ac:dyDescent="0.2">
      <c r="A430" s="1"/>
      <c r="B430" s="1"/>
      <c r="C430" s="1"/>
      <c r="D430" s="1"/>
      <c r="E430" s="1"/>
      <c r="F430" s="1"/>
      <c r="G430" s="3"/>
      <c r="H430" s="114"/>
      <c r="I430" s="1"/>
      <c r="J430" s="3"/>
      <c r="K430" s="1"/>
      <c r="L430" s="3"/>
      <c r="M430" s="1"/>
      <c r="N430" s="1"/>
      <c r="O430" s="1"/>
      <c r="P430" s="1"/>
      <c r="Q430" s="123"/>
      <c r="R430" s="1"/>
    </row>
    <row r="431" spans="1:20" ht="12.75" x14ac:dyDescent="0.2">
      <c r="A431" s="1"/>
      <c r="B431" s="1"/>
      <c r="C431" s="1"/>
      <c r="D431" s="1"/>
      <c r="E431" s="1"/>
      <c r="F431" s="1"/>
      <c r="G431" s="3"/>
      <c r="H431" s="114"/>
      <c r="I431" s="1"/>
      <c r="J431" s="3"/>
      <c r="K431" s="1"/>
      <c r="L431" s="3"/>
      <c r="M431" s="1"/>
      <c r="N431" s="1"/>
      <c r="O431" s="1"/>
      <c r="P431" s="1"/>
      <c r="Q431" s="123"/>
      <c r="R431" s="1"/>
    </row>
    <row r="432" spans="1:20" ht="12.75" x14ac:dyDescent="0.2">
      <c r="A432" s="1"/>
      <c r="B432" s="1"/>
      <c r="C432" s="1"/>
      <c r="D432" s="1"/>
      <c r="E432" s="1"/>
      <c r="F432" s="1"/>
      <c r="G432" s="3"/>
      <c r="H432" s="114"/>
      <c r="I432" s="1"/>
      <c r="J432" s="3"/>
      <c r="K432" s="1"/>
      <c r="L432" s="3"/>
      <c r="M432" s="1"/>
      <c r="N432" s="1"/>
      <c r="O432" s="1"/>
      <c r="P432" s="1"/>
      <c r="Q432" s="123"/>
      <c r="R432" s="1"/>
    </row>
    <row r="433" spans="1:18" ht="12.75" x14ac:dyDescent="0.2">
      <c r="A433" s="1"/>
      <c r="B433" s="1"/>
      <c r="C433" s="1"/>
      <c r="D433" s="1"/>
      <c r="E433" s="1"/>
      <c r="F433" s="1"/>
      <c r="G433" s="3"/>
      <c r="H433" s="114"/>
      <c r="I433" s="1"/>
      <c r="J433" s="3"/>
      <c r="K433" s="1"/>
      <c r="L433" s="3"/>
      <c r="M433" s="1"/>
      <c r="N433" s="1"/>
      <c r="O433" s="1"/>
      <c r="P433" s="1"/>
      <c r="Q433" s="123"/>
      <c r="R433" s="1"/>
    </row>
    <row r="434" spans="1:18" ht="12.75" x14ac:dyDescent="0.2">
      <c r="A434" s="1"/>
      <c r="B434" s="1"/>
      <c r="C434" s="1"/>
      <c r="D434" s="1"/>
      <c r="E434" s="1"/>
      <c r="F434" s="1"/>
      <c r="G434" s="3"/>
      <c r="H434" s="114"/>
      <c r="I434" s="1"/>
      <c r="J434" s="3"/>
      <c r="K434" s="1"/>
      <c r="L434" s="3"/>
      <c r="M434" s="1"/>
      <c r="N434" s="1"/>
      <c r="O434" s="1"/>
      <c r="P434" s="1"/>
      <c r="Q434" s="123"/>
      <c r="R434" s="1"/>
    </row>
    <row r="435" spans="1:18" ht="12.75" x14ac:dyDescent="0.2">
      <c r="A435" s="1"/>
      <c r="B435" s="1"/>
      <c r="C435" s="1"/>
      <c r="D435" s="1"/>
      <c r="E435" s="1"/>
      <c r="F435" s="1"/>
      <c r="G435" s="3"/>
      <c r="H435" s="114"/>
      <c r="I435" s="1"/>
      <c r="J435" s="3"/>
      <c r="K435" s="1"/>
      <c r="L435" s="3"/>
      <c r="M435" s="1"/>
      <c r="N435" s="1"/>
      <c r="O435" s="1"/>
      <c r="P435" s="1"/>
      <c r="Q435" s="123"/>
      <c r="R435" s="1"/>
    </row>
    <row r="436" spans="1:18" ht="12.75" x14ac:dyDescent="0.2">
      <c r="A436" s="1"/>
      <c r="B436" s="1"/>
      <c r="C436" s="1"/>
      <c r="D436" s="1"/>
      <c r="E436" s="1"/>
      <c r="F436" s="1"/>
      <c r="G436" s="3"/>
      <c r="H436" s="114"/>
      <c r="I436" s="1"/>
      <c r="J436" s="3"/>
      <c r="K436" s="1"/>
      <c r="L436" s="3"/>
      <c r="M436" s="1"/>
      <c r="N436" s="1"/>
      <c r="O436" s="1"/>
      <c r="P436" s="1"/>
      <c r="Q436" s="123"/>
      <c r="R436" s="1"/>
    </row>
    <row r="437" spans="1:18" ht="12.75" x14ac:dyDescent="0.2">
      <c r="A437" s="1"/>
      <c r="B437" s="1"/>
      <c r="C437" s="1"/>
      <c r="D437" s="1"/>
      <c r="E437" s="1"/>
      <c r="F437" s="1"/>
      <c r="G437" s="3"/>
      <c r="H437" s="114"/>
      <c r="I437" s="1"/>
      <c r="J437" s="3"/>
      <c r="K437" s="1"/>
      <c r="L437" s="3"/>
      <c r="M437" s="1"/>
      <c r="N437" s="1"/>
      <c r="O437" s="1"/>
      <c r="P437" s="1"/>
      <c r="Q437" s="123"/>
      <c r="R437" s="1"/>
    </row>
    <row r="438" spans="1:18" ht="12.75" x14ac:dyDescent="0.2">
      <c r="A438" s="1"/>
      <c r="B438" s="1"/>
      <c r="C438" s="1"/>
      <c r="D438" s="1"/>
      <c r="E438" s="1"/>
      <c r="F438" s="1"/>
      <c r="G438" s="3"/>
      <c r="H438" s="114"/>
      <c r="I438" s="1"/>
      <c r="J438" s="3"/>
      <c r="K438" s="1"/>
      <c r="L438" s="3"/>
      <c r="M438" s="1"/>
      <c r="N438" s="1"/>
      <c r="O438" s="1"/>
      <c r="P438" s="1"/>
      <c r="Q438" s="123"/>
      <c r="R438" s="1"/>
    </row>
    <row r="439" spans="1:18" ht="12.75" x14ac:dyDescent="0.2">
      <c r="A439" s="1"/>
      <c r="B439" s="1"/>
      <c r="C439" s="1"/>
      <c r="D439" s="1"/>
      <c r="E439" s="1"/>
      <c r="F439" s="1"/>
      <c r="G439" s="3"/>
      <c r="H439" s="114"/>
      <c r="I439" s="1"/>
      <c r="J439" s="3"/>
      <c r="K439" s="1"/>
      <c r="L439" s="3"/>
      <c r="M439" s="1"/>
      <c r="N439" s="1"/>
      <c r="O439" s="1"/>
      <c r="P439" s="1"/>
      <c r="Q439" s="123"/>
      <c r="R439" s="1"/>
    </row>
    <row r="440" spans="1:18" ht="12.75" x14ac:dyDescent="0.2">
      <c r="A440" s="1"/>
      <c r="B440" s="1"/>
      <c r="C440" s="1"/>
      <c r="D440" s="1"/>
      <c r="E440" s="1"/>
      <c r="F440" s="1"/>
      <c r="G440" s="3"/>
      <c r="H440" s="114"/>
      <c r="I440" s="1"/>
      <c r="J440" s="3"/>
      <c r="K440" s="1"/>
      <c r="L440" s="3"/>
      <c r="M440" s="1"/>
      <c r="N440" s="1"/>
      <c r="O440" s="1"/>
      <c r="P440" s="1"/>
      <c r="Q440" s="123"/>
      <c r="R440" s="1"/>
    </row>
    <row r="441" spans="1:18" ht="12.75" x14ac:dyDescent="0.2">
      <c r="A441" s="1"/>
      <c r="B441" s="1"/>
      <c r="C441" s="1"/>
      <c r="D441" s="1"/>
      <c r="E441" s="1"/>
      <c r="F441" s="1"/>
      <c r="G441" s="3"/>
      <c r="H441" s="114"/>
      <c r="I441" s="1"/>
      <c r="J441" s="3"/>
      <c r="K441" s="1"/>
      <c r="L441" s="3"/>
      <c r="M441" s="1"/>
      <c r="N441" s="1"/>
      <c r="O441" s="1"/>
      <c r="P441" s="1"/>
      <c r="Q441" s="123"/>
      <c r="R441" s="1"/>
    </row>
    <row r="442" spans="1:18" ht="12.75" x14ac:dyDescent="0.2">
      <c r="A442" s="1"/>
      <c r="B442" s="1"/>
      <c r="C442" s="1"/>
      <c r="D442" s="1"/>
      <c r="E442" s="1"/>
      <c r="F442" s="1"/>
      <c r="G442" s="3"/>
      <c r="H442" s="114"/>
      <c r="I442" s="1"/>
      <c r="J442" s="3"/>
      <c r="K442" s="1"/>
      <c r="L442" s="3"/>
      <c r="M442" s="1"/>
      <c r="N442" s="1"/>
      <c r="O442" s="1"/>
      <c r="P442" s="1"/>
      <c r="Q442" s="123"/>
      <c r="R442" s="1"/>
    </row>
    <row r="443" spans="1:18" ht="12.75" x14ac:dyDescent="0.2">
      <c r="A443" s="1"/>
      <c r="B443" s="1"/>
      <c r="C443" s="1"/>
      <c r="D443" s="1"/>
      <c r="E443" s="1"/>
      <c r="F443" s="1"/>
      <c r="G443" s="3"/>
      <c r="H443" s="114"/>
      <c r="I443" s="1"/>
      <c r="J443" s="3"/>
      <c r="K443" s="1"/>
      <c r="L443" s="3"/>
      <c r="M443" s="1"/>
      <c r="N443" s="1"/>
      <c r="O443" s="1"/>
      <c r="P443" s="1"/>
      <c r="Q443" s="123"/>
      <c r="R443" s="1"/>
    </row>
    <row r="444" spans="1:18" ht="12.75" x14ac:dyDescent="0.2">
      <c r="A444" s="1"/>
      <c r="B444" s="1"/>
      <c r="C444" s="1"/>
      <c r="D444" s="1"/>
      <c r="E444" s="1"/>
      <c r="F444" s="1"/>
      <c r="G444" s="3"/>
      <c r="H444" s="114"/>
      <c r="I444" s="1"/>
      <c r="J444" s="3"/>
      <c r="K444" s="1"/>
      <c r="L444" s="3"/>
      <c r="M444" s="1"/>
      <c r="N444" s="1"/>
      <c r="O444" s="1"/>
      <c r="P444" s="1"/>
      <c r="Q444" s="123"/>
      <c r="R444" s="1"/>
    </row>
    <row r="445" spans="1:18" ht="12.75" x14ac:dyDescent="0.2">
      <c r="A445" s="1"/>
      <c r="B445" s="1"/>
      <c r="C445" s="1"/>
      <c r="D445" s="1"/>
      <c r="E445" s="1"/>
      <c r="F445" s="1"/>
      <c r="G445" s="3"/>
      <c r="H445" s="114"/>
      <c r="I445" s="1"/>
      <c r="J445" s="3"/>
      <c r="K445" s="1"/>
      <c r="L445" s="3"/>
      <c r="M445" s="1"/>
      <c r="N445" s="1"/>
      <c r="O445" s="1"/>
      <c r="P445" s="1"/>
      <c r="Q445" s="123"/>
      <c r="R445" s="1"/>
    </row>
    <row r="446" spans="1:18" ht="12.75" x14ac:dyDescent="0.2">
      <c r="A446" s="1"/>
      <c r="B446" s="1"/>
      <c r="C446" s="1"/>
      <c r="D446" s="1"/>
      <c r="E446" s="1"/>
      <c r="F446" s="1"/>
      <c r="G446" s="3"/>
      <c r="H446" s="114"/>
      <c r="I446" s="1"/>
      <c r="J446" s="3"/>
      <c r="K446" s="1"/>
      <c r="L446" s="3"/>
      <c r="M446" s="1"/>
      <c r="N446" s="1"/>
      <c r="O446" s="1"/>
      <c r="P446" s="1"/>
      <c r="Q446" s="123"/>
      <c r="R446" s="1"/>
    </row>
    <row r="447" spans="1:18" ht="12.75" x14ac:dyDescent="0.2">
      <c r="A447" s="1"/>
      <c r="B447" s="1"/>
      <c r="C447" s="1"/>
      <c r="D447" s="1"/>
      <c r="E447" s="1"/>
      <c r="F447" s="1"/>
      <c r="G447" s="3"/>
      <c r="H447" s="114"/>
      <c r="I447" s="1"/>
      <c r="J447" s="3"/>
      <c r="K447" s="1"/>
      <c r="L447" s="3"/>
      <c r="M447" s="1"/>
      <c r="N447" s="1"/>
      <c r="O447" s="1"/>
      <c r="P447" s="1"/>
      <c r="Q447" s="123"/>
      <c r="R447" s="1"/>
    </row>
    <row r="448" spans="1:18" ht="12.75" x14ac:dyDescent="0.2">
      <c r="A448" s="1"/>
      <c r="B448" s="1"/>
      <c r="C448" s="1"/>
      <c r="D448" s="1"/>
      <c r="E448" s="1"/>
      <c r="F448" s="1"/>
      <c r="G448" s="3"/>
      <c r="H448" s="114"/>
      <c r="I448" s="1"/>
      <c r="J448" s="3"/>
      <c r="K448" s="1"/>
      <c r="L448" s="3"/>
      <c r="M448" s="1"/>
      <c r="N448" s="1"/>
      <c r="O448" s="1"/>
      <c r="P448" s="1"/>
      <c r="Q448" s="123"/>
      <c r="R448" s="1"/>
    </row>
    <row r="449" spans="1:18" ht="12.75" x14ac:dyDescent="0.2">
      <c r="A449" s="1"/>
      <c r="B449" s="1"/>
      <c r="C449" s="1"/>
      <c r="D449" s="1"/>
      <c r="E449" s="1"/>
      <c r="F449" s="1"/>
      <c r="G449" s="3"/>
      <c r="H449" s="114"/>
      <c r="I449" s="1"/>
      <c r="J449" s="3"/>
      <c r="K449" s="1"/>
      <c r="L449" s="3"/>
      <c r="M449" s="1"/>
      <c r="N449" s="1"/>
      <c r="O449" s="1"/>
      <c r="P449" s="1"/>
      <c r="Q449" s="123"/>
      <c r="R449" s="1"/>
    </row>
    <row r="450" spans="1:18" ht="12.75" x14ac:dyDescent="0.2">
      <c r="A450" s="1"/>
      <c r="B450" s="1"/>
      <c r="C450" s="1"/>
      <c r="D450" s="1"/>
      <c r="E450" s="1"/>
      <c r="F450" s="1"/>
      <c r="G450" s="3"/>
      <c r="H450" s="114"/>
      <c r="I450" s="1"/>
      <c r="J450" s="3"/>
      <c r="K450" s="1"/>
      <c r="L450" s="3"/>
      <c r="M450" s="1"/>
      <c r="N450" s="1"/>
      <c r="O450" s="1"/>
      <c r="P450" s="1"/>
      <c r="Q450" s="123"/>
      <c r="R450" s="1"/>
    </row>
    <row r="451" spans="1:18" ht="12.75" x14ac:dyDescent="0.2">
      <c r="A451" s="1"/>
      <c r="B451" s="1"/>
      <c r="C451" s="1"/>
      <c r="D451" s="1"/>
      <c r="E451" s="1"/>
      <c r="F451" s="1"/>
      <c r="G451" s="3"/>
      <c r="H451" s="114"/>
      <c r="I451" s="1"/>
      <c r="J451" s="3"/>
      <c r="K451" s="1"/>
      <c r="L451" s="3"/>
      <c r="M451" s="1"/>
      <c r="N451" s="1"/>
      <c r="O451" s="1"/>
      <c r="P451" s="1"/>
      <c r="Q451" s="123"/>
    </row>
    <row r="452" spans="1:18" ht="12.75" x14ac:dyDescent="0.2">
      <c r="A452" s="1"/>
      <c r="B452" s="1"/>
      <c r="C452" s="1"/>
      <c r="D452" s="1"/>
      <c r="E452" s="1"/>
      <c r="F452" s="1"/>
      <c r="G452" s="3"/>
      <c r="H452" s="114"/>
      <c r="I452" s="1"/>
      <c r="J452" s="3"/>
      <c r="K452" s="1"/>
      <c r="L452" s="3"/>
      <c r="M452" s="1"/>
      <c r="N452" s="1"/>
      <c r="O452" s="1"/>
      <c r="P452" s="1"/>
      <c r="Q452" s="123"/>
    </row>
    <row r="453" spans="1:18" ht="12.75" x14ac:dyDescent="0.2">
      <c r="A453" s="1"/>
      <c r="B453" s="1"/>
      <c r="C453" s="1"/>
      <c r="D453" s="1"/>
      <c r="E453" s="1"/>
      <c r="F453" s="1"/>
      <c r="G453" s="3"/>
      <c r="H453" s="114"/>
      <c r="I453" s="1"/>
      <c r="J453" s="3"/>
      <c r="K453" s="1"/>
      <c r="L453" s="3"/>
      <c r="M453" s="1"/>
      <c r="N453" s="1"/>
      <c r="O453" s="1"/>
      <c r="P453" s="1"/>
      <c r="Q453" s="123"/>
    </row>
    <row r="454" spans="1:18" ht="12.75" x14ac:dyDescent="0.2">
      <c r="A454" s="1"/>
      <c r="B454" s="1"/>
      <c r="C454" s="1"/>
      <c r="D454" s="1"/>
      <c r="E454" s="1"/>
      <c r="F454" s="1"/>
      <c r="G454" s="3"/>
      <c r="H454" s="114"/>
      <c r="I454" s="1"/>
      <c r="J454" s="3"/>
      <c r="K454" s="1"/>
      <c r="L454" s="3"/>
      <c r="M454" s="1"/>
      <c r="N454" s="1"/>
      <c r="O454" s="1"/>
      <c r="P454" s="1"/>
      <c r="Q454" s="123"/>
    </row>
    <row r="455" spans="1:18" ht="12.75" x14ac:dyDescent="0.2">
      <c r="A455" s="1"/>
      <c r="B455" s="1"/>
      <c r="C455" s="1"/>
      <c r="D455" s="1"/>
      <c r="E455" s="1"/>
      <c r="F455" s="1"/>
      <c r="G455" s="3"/>
      <c r="H455" s="114"/>
      <c r="I455" s="1"/>
      <c r="J455" s="3"/>
      <c r="K455" s="1"/>
      <c r="L455" s="3"/>
      <c r="M455" s="1"/>
      <c r="N455" s="1"/>
      <c r="O455" s="1"/>
      <c r="P455" s="1"/>
      <c r="Q455" s="123"/>
    </row>
    <row r="456" spans="1:18" ht="12.75" x14ac:dyDescent="0.2">
      <c r="A456" s="1"/>
      <c r="B456" s="1"/>
      <c r="C456" s="1"/>
      <c r="D456" s="1"/>
      <c r="E456" s="1"/>
      <c r="F456" s="1"/>
      <c r="G456" s="3"/>
      <c r="H456" s="114"/>
      <c r="I456" s="1"/>
      <c r="J456" s="3"/>
      <c r="K456" s="1"/>
      <c r="L456" s="3"/>
      <c r="M456" s="1"/>
      <c r="N456" s="1"/>
      <c r="O456" s="1"/>
      <c r="P456" s="1"/>
      <c r="Q456" s="123"/>
    </row>
  </sheetData>
  <autoFilter ref="A8:T417">
    <filterColumn colId="18" showButton="0"/>
  </autoFilter>
  <mergeCells count="212">
    <mergeCell ref="T11:T12"/>
    <mergeCell ref="N8:N10"/>
    <mergeCell ref="O8:O10"/>
    <mergeCell ref="P8:Q8"/>
    <mergeCell ref="T13:T14"/>
    <mergeCell ref="T23:T24"/>
    <mergeCell ref="T29:T32"/>
    <mergeCell ref="T33:T34"/>
    <mergeCell ref="T35:T36"/>
    <mergeCell ref="P9:Q9"/>
    <mergeCell ref="S8:T10"/>
    <mergeCell ref="T17:T18"/>
    <mergeCell ref="T416:T417"/>
    <mergeCell ref="T37:T38"/>
    <mergeCell ref="T66:T67"/>
    <mergeCell ref="T68:T69"/>
    <mergeCell ref="T70:T71"/>
    <mergeCell ref="T226:T227"/>
    <mergeCell ref="T228:T230"/>
    <mergeCell ref="T169:T170"/>
    <mergeCell ref="T151:T153"/>
    <mergeCell ref="T143:T144"/>
    <mergeCell ref="T352:T353"/>
    <mergeCell ref="T366:T367"/>
    <mergeCell ref="T177:T178"/>
    <mergeCell ref="T185:T186"/>
    <mergeCell ref="T187:T196"/>
    <mergeCell ref="T197:T199"/>
    <mergeCell ref="T200:T203"/>
    <mergeCell ref="T206:T208"/>
    <mergeCell ref="T175:T176"/>
    <mergeCell ref="S299:T299"/>
    <mergeCell ref="T316:T317"/>
    <mergeCell ref="T368:T369"/>
    <mergeCell ref="T342:T343"/>
    <mergeCell ref="T209:T211"/>
    <mergeCell ref="A3:T3"/>
    <mergeCell ref="D8:D10"/>
    <mergeCell ref="A8:A10"/>
    <mergeCell ref="B8:B10"/>
    <mergeCell ref="E8:E10"/>
    <mergeCell ref="G8:G10"/>
    <mergeCell ref="R8:R10"/>
    <mergeCell ref="C8:C10"/>
    <mergeCell ref="F8:F10"/>
    <mergeCell ref="I8:I10"/>
    <mergeCell ref="J8:J10"/>
    <mergeCell ref="K8:K10"/>
    <mergeCell ref="M8:M10"/>
    <mergeCell ref="L8:L10"/>
    <mergeCell ref="H8:H10"/>
    <mergeCell ref="T214:T215"/>
    <mergeCell ref="T259:T260"/>
    <mergeCell ref="T297:T298"/>
    <mergeCell ref="T414:T415"/>
    <mergeCell ref="T396:T397"/>
    <mergeCell ref="T388:T389"/>
    <mergeCell ref="T382:T383"/>
    <mergeCell ref="T332:T333"/>
    <mergeCell ref="T338:T339"/>
    <mergeCell ref="T408:T409"/>
    <mergeCell ref="T410:T411"/>
    <mergeCell ref="T233:T234"/>
    <mergeCell ref="T370:T371"/>
    <mergeCell ref="S216:T217"/>
    <mergeCell ref="S218:T219"/>
    <mergeCell ref="S318:T319"/>
    <mergeCell ref="S320:T321"/>
    <mergeCell ref="S322:T323"/>
    <mergeCell ref="S324:T325"/>
    <mergeCell ref="S326:T327"/>
    <mergeCell ref="S328:T329"/>
    <mergeCell ref="S330:T331"/>
    <mergeCell ref="T220:T221"/>
    <mergeCell ref="T255:T256"/>
    <mergeCell ref="T60:T61"/>
    <mergeCell ref="T79:T80"/>
    <mergeCell ref="T81:T82"/>
    <mergeCell ref="T83:T84"/>
    <mergeCell ref="T89:T91"/>
    <mergeCell ref="T74:T75"/>
    <mergeCell ref="T76:T78"/>
    <mergeCell ref="T53:T55"/>
    <mergeCell ref="T56:T57"/>
    <mergeCell ref="T58:T59"/>
    <mergeCell ref="T62:T63"/>
    <mergeCell ref="T64:T65"/>
    <mergeCell ref="S173:T174"/>
    <mergeCell ref="S181:T182"/>
    <mergeCell ref="S204:T205"/>
    <mergeCell ref="T99:T100"/>
    <mergeCell ref="T101:T102"/>
    <mergeCell ref="T113:T114"/>
    <mergeCell ref="T117:T118"/>
    <mergeCell ref="T119:T120"/>
    <mergeCell ref="T123:T124"/>
    <mergeCell ref="T125:T126"/>
    <mergeCell ref="T103:T104"/>
    <mergeCell ref="T105:T106"/>
    <mergeCell ref="T107:T108"/>
    <mergeCell ref="T111:T112"/>
    <mergeCell ref="T129:T130"/>
    <mergeCell ref="T179:T180"/>
    <mergeCell ref="T183:T184"/>
    <mergeCell ref="S39:T40"/>
    <mergeCell ref="S15:T16"/>
    <mergeCell ref="S19:T20"/>
    <mergeCell ref="S21:T22"/>
    <mergeCell ref="S27:T28"/>
    <mergeCell ref="S25:T26"/>
    <mergeCell ref="S43:T44"/>
    <mergeCell ref="S47:T48"/>
    <mergeCell ref="S51:T52"/>
    <mergeCell ref="T41:T42"/>
    <mergeCell ref="T45:T46"/>
    <mergeCell ref="T49:T50"/>
    <mergeCell ref="S72:T73"/>
    <mergeCell ref="S85:T86"/>
    <mergeCell ref="S87:T88"/>
    <mergeCell ref="S165:T166"/>
    <mergeCell ref="S167:T168"/>
    <mergeCell ref="S171:T172"/>
    <mergeCell ref="S412:T413"/>
    <mergeCell ref="S406:T407"/>
    <mergeCell ref="S404:T405"/>
    <mergeCell ref="S402:T403"/>
    <mergeCell ref="S400:T401"/>
    <mergeCell ref="S398:T399"/>
    <mergeCell ref="S394:T395"/>
    <mergeCell ref="S392:T393"/>
    <mergeCell ref="S390:T391"/>
    <mergeCell ref="S386:T387"/>
    <mergeCell ref="S384:T385"/>
    <mergeCell ref="S380:T381"/>
    <mergeCell ref="S92:T93"/>
    <mergeCell ref="S94:T95"/>
    <mergeCell ref="S96:T98"/>
    <mergeCell ref="S109:T110"/>
    <mergeCell ref="S115:T116"/>
    <mergeCell ref="S121:T122"/>
    <mergeCell ref="S127:T128"/>
    <mergeCell ref="S131:T132"/>
    <mergeCell ref="S133:T134"/>
    <mergeCell ref="S135:T136"/>
    <mergeCell ref="S137:T138"/>
    <mergeCell ref="S139:T140"/>
    <mergeCell ref="S141:T142"/>
    <mergeCell ref="S145:T146"/>
    <mergeCell ref="S147:T150"/>
    <mergeCell ref="S154:T155"/>
    <mergeCell ref="S156:T158"/>
    <mergeCell ref="S159:T160"/>
    <mergeCell ref="S161:T162"/>
    <mergeCell ref="S163:T164"/>
    <mergeCell ref="S212:T213"/>
    <mergeCell ref="S261:T262"/>
    <mergeCell ref="S263:T264"/>
    <mergeCell ref="S265:T266"/>
    <mergeCell ref="S267:T268"/>
    <mergeCell ref="S269:T270"/>
    <mergeCell ref="S271:T272"/>
    <mergeCell ref="S273:T274"/>
    <mergeCell ref="S275:T276"/>
    <mergeCell ref="S222:T223"/>
    <mergeCell ref="S224:T225"/>
    <mergeCell ref="S245:T246"/>
    <mergeCell ref="S247:T248"/>
    <mergeCell ref="S249:T250"/>
    <mergeCell ref="S251:T252"/>
    <mergeCell ref="S253:T254"/>
    <mergeCell ref="S257:T258"/>
    <mergeCell ref="T231:T232"/>
    <mergeCell ref="T235:T236"/>
    <mergeCell ref="T237:T238"/>
    <mergeCell ref="T239:T240"/>
    <mergeCell ref="T241:T242"/>
    <mergeCell ref="T243:T244"/>
    <mergeCell ref="S277:T278"/>
    <mergeCell ref="S279:T280"/>
    <mergeCell ref="S281:T282"/>
    <mergeCell ref="S283:T284"/>
    <mergeCell ref="S285:T286"/>
    <mergeCell ref="S287:T288"/>
    <mergeCell ref="S289:T290"/>
    <mergeCell ref="S291:T292"/>
    <mergeCell ref="S293:T294"/>
    <mergeCell ref="S295:T296"/>
    <mergeCell ref="S300:T301"/>
    <mergeCell ref="S302:T303"/>
    <mergeCell ref="S304:T305"/>
    <mergeCell ref="S306:T307"/>
    <mergeCell ref="S308:T309"/>
    <mergeCell ref="S310:T311"/>
    <mergeCell ref="S312:T313"/>
    <mergeCell ref="S314:T315"/>
    <mergeCell ref="S358:T359"/>
    <mergeCell ref="S360:T361"/>
    <mergeCell ref="S362:T363"/>
    <mergeCell ref="S364:T365"/>
    <mergeCell ref="S372:T373"/>
    <mergeCell ref="S374:T375"/>
    <mergeCell ref="S376:T377"/>
    <mergeCell ref="S378:T379"/>
    <mergeCell ref="S334:T335"/>
    <mergeCell ref="S336:T337"/>
    <mergeCell ref="S340:T341"/>
    <mergeCell ref="S344:T345"/>
    <mergeCell ref="S346:T347"/>
    <mergeCell ref="S348:T349"/>
    <mergeCell ref="S350:T351"/>
    <mergeCell ref="S354:T355"/>
    <mergeCell ref="S356:T357"/>
  </mergeCells>
  <printOptions horizontalCentered="1"/>
  <pageMargins left="0.23622047244094491" right="0.23622047244094491" top="0.74803149606299213" bottom="0.74803149606299213" header="0.31496062992125984" footer="0.31496062992125984"/>
  <pageSetup paperSize="141" scale="23" orientation="landscape" r:id="rId1"/>
  <rowBreaks count="10" manualBreakCount="10">
    <brk id="40" max="19" man="1"/>
    <brk id="82" max="19" man="1"/>
    <brk id="122" max="19" man="1"/>
    <brk id="149" max="19" man="1"/>
    <brk id="184" max="19" man="1"/>
    <brk id="199" max="19" man="1"/>
    <brk id="234" max="19" man="1"/>
    <brk id="272" max="19" man="1"/>
    <brk id="298" max="19" man="1"/>
    <brk id="333"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CONCENTRADO DE INDICADORES </vt:lpstr>
      <vt:lpstr>'CONCENTRADO DE INDICADORES '!Área_de_impresión</vt:lpstr>
      <vt:lpstr>'CONCENTRADO DE INDICADORES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Monse</dc:creator>
  <cp:lastModifiedBy>O_MonserratG</cp:lastModifiedBy>
  <cp:lastPrinted>2019-10-16T17:21:16Z</cp:lastPrinted>
  <dcterms:created xsi:type="dcterms:W3CDTF">2019-01-30T23:56:22Z</dcterms:created>
  <dcterms:modified xsi:type="dcterms:W3CDTF">2021-11-23T22:27:25Z</dcterms:modified>
</cp:coreProperties>
</file>