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60" windowWidth="16605" windowHeight="7395" tabRatio="881"/>
  </bookViews>
  <sheets>
    <sheet name="LDF-1" sheetId="217" r:id="rId1"/>
  </sheets>
  <definedNames>
    <definedName name="_xlnm.Print_Area" localSheetId="0">'LDF-1'!$A$1:$H$107</definedName>
    <definedName name="_xlnm.Print_Titles" localSheetId="0">'LDF-1'!$1:$6</definedName>
  </definedNames>
  <calcPr calcId="145621"/>
</workbook>
</file>

<file path=xl/calcChain.xml><?xml version="1.0" encoding="utf-8"?>
<calcChain xmlns="http://schemas.openxmlformats.org/spreadsheetml/2006/main">
  <c r="H31" i="217" l="1"/>
  <c r="D9" i="217" l="1"/>
  <c r="H68" i="217"/>
  <c r="H79" i="217" s="1"/>
  <c r="H57" i="217"/>
  <c r="H42" i="217"/>
  <c r="H38" i="217"/>
  <c r="H27" i="217"/>
  <c r="H23" i="217"/>
  <c r="H19" i="217"/>
  <c r="H9" i="217"/>
  <c r="G68" i="217"/>
  <c r="G79" i="217" s="1"/>
  <c r="G42" i="217"/>
  <c r="G38" i="217"/>
  <c r="G31" i="217"/>
  <c r="G27" i="217"/>
  <c r="G23" i="217"/>
  <c r="G19" i="217"/>
  <c r="G9" i="217"/>
  <c r="G47" i="217" l="1"/>
  <c r="H47" i="217"/>
  <c r="H59" i="217" s="1"/>
  <c r="H81" i="217" s="1"/>
  <c r="D60" i="217"/>
  <c r="D41" i="217"/>
  <c r="C41" i="217"/>
  <c r="D38" i="217"/>
  <c r="C38" i="217"/>
  <c r="D31" i="217"/>
  <c r="C31" i="217"/>
  <c r="D25" i="217"/>
  <c r="C25" i="217"/>
  <c r="D17" i="217"/>
  <c r="C17" i="217"/>
  <c r="C9" i="217"/>
  <c r="D47" i="217" l="1"/>
  <c r="D62" i="217" s="1"/>
  <c r="C47" i="217"/>
  <c r="C60" i="217"/>
  <c r="C62" i="217" s="1"/>
  <c r="G57" i="217"/>
  <c r="G59" i="217" s="1"/>
  <c r="G81" i="217" s="1"/>
</calcChain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<sst xmlns="http://schemas.openxmlformats.org/spreadsheetml/2006/main" count="128" uniqueCount="125">
  <si>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</si>
  <si>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</si>
  <si>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</si>
  <si>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</si>
  <si>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</si>
  <si>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</si>
  <si>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</si>
  <si>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</si>
  <si>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</si>
  <si>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</si>
  <si>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</si>
  <si>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</si>
  <si>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</si>
  <si>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</si>
  <si>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</si>
  <si>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</si>
  <si>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</si>
  <si>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</si>
  <si>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</si>
  <si>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</si>
  <si>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</si>
  <si>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</si>
  <si>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</si>
  <si>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</si>
  <si>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</si>
  <si>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</si>
  <si>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</si>
  <si>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</si>
  <si>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</si>
  <si>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</si>
  <si>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</si>
  <si>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</si>
  <si>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</si>
  <si>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</si>
  <si>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</si>
  <si>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</si>
  <si>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</si>
  <si>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</si>
  <si>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</si>
  <si>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</si>
  <si>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</si>
  <si>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</si>
  <si>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</si>
  <si>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</si>
  <si>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</si>
  <si>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</si>
  <si>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</si>
  <si>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</si>
  <si>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</si>
  <si>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</si>
  <si>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</si>
  <si>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</si>
  <si>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</si>
  <si>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</si>
  <si>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</si>
  <si>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</si>
  <si>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</si>
  <si>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</si>
  <si>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</si>
  <si>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</si>
  <si>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</si>
  <si>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</si>
  <si>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</si>
  <si>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</si>
  <si>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</si>
  <si>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</si>
  <si>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</si>
  <si>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</si>
  <si>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</si>
  <si>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</si>
  <si>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</si>
  <si>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</si>
  <si>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</si>
  <si>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</si>
  <si>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</si>
  <si>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</si>
  <si>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</si>
  <si>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</si>
  <si>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</si>
  <si>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</si>
  <si>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</si>
  <si>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</si>
  <si>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</si>
  <si>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</si>
  <si>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</si>
  <si>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</si>
  <si>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</si>
  <si>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</si>
  <si>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</si>
  <si>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</si>
  <si>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</si>
  <si>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</si>
  <si>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</si>
  <si>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</si>
  <si>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</si>
  <si>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</si>
  <si>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</si>
  <si>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i. Otros Activos no Circulantes</t>
  </si>
  <si>
    <t>II. Total del Pasivo (II = IIA + IIB)</t>
  </si>
  <si>
    <t>HACIENDA PÚBLICA/PATRIMONIO</t>
  </si>
  <si>
    <t>I. Total del Activo (I = IA + IB)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</si>
  <si>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</si>
  <si>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</si>
  <si>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</si>
  <si>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</si>
  <si>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</si>
  <si>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</si>
  <si>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</si>
  <si>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</si>
  <si>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</si>
  <si>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</si>
  <si>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</si>
  <si>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IV. Total del Pasivo y Hacienda Pública/Patrimonio (IV = II + III)</t>
  </si>
  <si>
    <t>IA. Total de Activos Circulantes                                                                                      (IA = a + b + c + d + e + f + g)</t>
  </si>
  <si>
    <t>IIA. Total de Pasivos Circulantes                                                   (IIA = a + b + c + d + e + f + g + h)</t>
  </si>
  <si>
    <t>IIB. Total de Pasivos No Circulantes                                                                     (IIB = a + b + c + d + e + f)</t>
  </si>
  <si>
    <t>IB. Total de Activos No Circulantes                                                                         (IB = a + b + c + d + e + f + g + h + i)</t>
  </si>
  <si>
    <t>IIIA. Hacienda Pública/Patrimonio Contribuido                                                (IIIA = a + b + c)</t>
  </si>
  <si>
    <t>IIIB. Hacienda Pública/Patrimonio Generado                                                                           (IIIB = a + b + c + d + e)</t>
  </si>
  <si>
    <t>III. Total Hacienda Pública/Patrimonio                                                (III = IIIA + IIIB + IIIC)</t>
  </si>
  <si>
    <t>Formato LDF-1</t>
  </si>
  <si>
    <t>MUNICIPIO DE ACAPULCO DE JUAREZ</t>
  </si>
  <si>
    <t>31 de Diciembre de 2017 (e)</t>
  </si>
  <si>
    <t>2018 (d)</t>
  </si>
  <si>
    <t>Al 30 de Junio de 2018 y al 31 de Diciembre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</si>
</sst>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]* #,##0.00_-;\-[$€]* #,##0.00_-;_-[$€]* &quot;-&quot;??_-;_-@_-"/>
    <numFmt numFmtId="167" formatCode="&quot;Verdadero&quot;;&quot;Verdadero&quot;;&quot;Falso&quot;"/>
    <numFmt numFmtId="168" formatCode="#,##0.00;[Red]#,##0.0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1"/>
      <color theme="1"/>
      <name val="Garamond"/>
      <family val="2"/>
    </font>
    <font>
      <u/>
      <sz val="10"/>
      <color theme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11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31" fillId="3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4" applyNumberFormat="0" applyFont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34" fillId="0" borderId="9" applyNumberFormat="0" applyFill="0" applyAlignment="0" applyProtection="0"/>
    <xf numFmtId="0" fontId="21" fillId="0" borderId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2" fillId="0" borderId="0"/>
    <xf numFmtId="9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0" fillId="0" borderId="0">
      <alignment wrapText="1"/>
    </xf>
    <xf numFmtId="0" fontId="20" fillId="0" borderId="0">
      <alignment wrapText="1"/>
    </xf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5" fillId="0" borderId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0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16" borderId="10" applyNumberFormat="0" applyAlignment="0" applyProtection="0"/>
    <xf numFmtId="0" fontId="30" fillId="7" borderId="10" applyNumberFormat="0" applyAlignment="0" applyProtection="0"/>
    <xf numFmtId="0" fontId="32" fillId="23" borderId="11" applyNumberFormat="0" applyFont="0" applyAlignment="0" applyProtection="0"/>
    <xf numFmtId="0" fontId="34" fillId="16" borderId="12" applyNumberFormat="0" applyAlignment="0" applyProtection="0"/>
    <xf numFmtId="0" fontId="29" fillId="0" borderId="13" applyNumberFormat="0" applyFill="0" applyAlignment="0" applyProtection="0"/>
    <xf numFmtId="0" fontId="34" fillId="0" borderId="14" applyNumberFormat="0" applyFill="0" applyAlignment="0" applyProtection="0"/>
    <xf numFmtId="166" fontId="2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1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42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7" fillId="17" borderId="2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116"/>
    <xf numFmtId="4" fontId="1" fillId="0" borderId="0" xfId="116" applyNumberFormat="1" applyFont="1"/>
    <xf numFmtId="0" fontId="44" fillId="24" borderId="15" xfId="116" applyFont="1" applyFill="1" applyBorder="1" applyAlignment="1">
      <alignment horizontal="center" vertical="center" wrapText="1"/>
    </xf>
    <xf numFmtId="4" fontId="44" fillId="0" borderId="15" xfId="117" applyNumberFormat="1" applyFont="1" applyBorder="1" applyAlignment="1">
      <alignment horizontal="right" vertical="center" wrapText="1"/>
    </xf>
    <xf numFmtId="4" fontId="44" fillId="0" borderId="15" xfId="116" applyNumberFormat="1" applyFont="1" applyBorder="1" applyAlignment="1">
      <alignment horizontal="right" vertical="center" wrapText="1"/>
    </xf>
    <xf numFmtId="4" fontId="45" fillId="0" borderId="15" xfId="116" applyNumberFormat="1" applyFont="1" applyBorder="1" applyAlignment="1">
      <alignment horizontal="right" vertical="center" wrapText="1"/>
    </xf>
    <xf numFmtId="0" fontId="45" fillId="0" borderId="15" xfId="116" applyFont="1" applyBorder="1"/>
    <xf numFmtId="0" fontId="45" fillId="0" borderId="15" xfId="116" applyFont="1" applyBorder="1" applyAlignment="1">
      <alignment horizontal="justify" vertical="center" wrapText="1"/>
    </xf>
    <xf numFmtId="0" fontId="45" fillId="0" borderId="15" xfId="116" applyFont="1" applyBorder="1" applyAlignment="1">
      <alignment horizontal="left" vertical="center" wrapText="1"/>
    </xf>
    <xf numFmtId="0" fontId="46" fillId="0" borderId="15" xfId="116" applyFont="1" applyBorder="1" applyAlignment="1">
      <alignment horizontal="justify" vertical="center" wrapText="1"/>
    </xf>
    <xf numFmtId="168" fontId="45" fillId="0" borderId="15" xfId="116" applyNumberFormat="1" applyFont="1" applyBorder="1" applyAlignment="1">
      <alignment horizontal="right" vertical="center" wrapText="1"/>
    </xf>
    <xf numFmtId="0" fontId="44" fillId="0" borderId="15" xfId="116" applyFont="1" applyBorder="1" applyAlignment="1">
      <alignment horizontal="justify" vertical="center" wrapText="1"/>
    </xf>
    <xf numFmtId="0" fontId="44" fillId="0" borderId="15" xfId="116" applyFont="1" applyBorder="1" applyAlignment="1">
      <alignment horizontal="left" vertical="center" wrapText="1"/>
    </xf>
    <xf numFmtId="0" fontId="45" fillId="0" borderId="15" xfId="116" applyFont="1" applyBorder="1" applyAlignment="1">
      <alignment horizontal="left" vertical="center" wrapText="1"/>
    </xf>
    <xf numFmtId="0" fontId="44" fillId="24" borderId="18" xfId="116" applyFont="1" applyFill="1" applyBorder="1" applyAlignment="1">
      <alignment horizontal="center" vertical="center" wrapText="1"/>
    </xf>
    <xf numFmtId="0" fontId="44" fillId="24" borderId="19" xfId="116" applyFont="1" applyFill="1" applyBorder="1" applyAlignment="1">
      <alignment horizontal="center" vertical="center" wrapText="1"/>
    </xf>
    <xf numFmtId="0" fontId="44" fillId="24" borderId="20" xfId="116" applyFont="1" applyFill="1" applyBorder="1" applyAlignment="1">
      <alignment horizontal="center" vertical="center" wrapText="1"/>
    </xf>
    <xf numFmtId="0" fontId="44" fillId="24" borderId="16" xfId="116" applyFont="1" applyFill="1" applyBorder="1" applyAlignment="1">
      <alignment horizontal="center" vertical="center" wrapText="1"/>
    </xf>
    <xf numFmtId="0" fontId="44" fillId="24" borderId="0" xfId="116" applyFont="1" applyFill="1" applyBorder="1" applyAlignment="1">
      <alignment horizontal="center" vertical="center" wrapText="1"/>
    </xf>
    <xf numFmtId="0" fontId="44" fillId="24" borderId="17" xfId="116" applyFont="1" applyFill="1" applyBorder="1" applyAlignment="1">
      <alignment horizontal="center" vertical="center" wrapText="1"/>
    </xf>
    <xf numFmtId="0" fontId="44" fillId="24" borderId="21" xfId="116" applyFont="1" applyFill="1" applyBorder="1" applyAlignment="1">
      <alignment horizontal="center" vertical="center" wrapText="1"/>
    </xf>
    <xf numFmtId="0" fontId="44" fillId="24" borderId="22" xfId="116" applyFont="1" applyFill="1" applyBorder="1" applyAlignment="1">
      <alignment horizontal="center" vertical="center" wrapText="1"/>
    </xf>
    <xf numFmtId="0" fontId="44" fillId="24" borderId="23" xfId="116" applyFont="1" applyFill="1" applyBorder="1" applyAlignment="1">
      <alignment horizontal="center" vertical="center" wrapText="1"/>
    </xf>
    <xf numFmtId="0" fontId="44" fillId="24" borderId="15" xfId="116" applyFont="1" applyFill="1" applyBorder="1" applyAlignment="1">
      <alignment horizontal="center" vertical="center" wrapText="1"/>
    </xf>
    <xf numFmtId="0" fontId="47" fillId="0" borderId="0" xfId="116" applyFont="1" applyAlignment="1">
      <alignment horizontal="right" vertical="center"/>
    </xf>
  </cellXfs>
  <cellStyles count="11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de comprobación 2" xfId="106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Hipervínculo 3" xfId="107"/>
    <cellStyle name="Incorrecto" xfId="31" builtinId="27" customBuiltin="1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6" xfId="97"/>
    <cellStyle name="Moneda 2" xfId="44"/>
    <cellStyle name="Moneda 2 2" xfId="48"/>
    <cellStyle name="Moneda 3" xfId="117"/>
    <cellStyle name="Neutral" xfId="32" builtinId="28" customBuiltin="1"/>
    <cellStyle name="Normal" xfId="0" builtinId="0"/>
    <cellStyle name="Normal 10" xfId="88"/>
    <cellStyle name="Normal 10 2" xfId="102"/>
    <cellStyle name="Normal 10 2 2" xfId="113"/>
    <cellStyle name="Normal 11" xfId="95"/>
    <cellStyle name="Normal 12" xfId="105"/>
    <cellStyle name="Normal 12 2" xfId="115"/>
    <cellStyle name="Normal 13" xfId="112"/>
    <cellStyle name="Normal 13 2" xfId="114"/>
    <cellStyle name="Normal 14" xfId="116"/>
    <cellStyle name="Normal 15" xfId="61"/>
    <cellStyle name="Normal 16" xfId="118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3" xfId="49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2 2" xfId="100"/>
    <cellStyle name="Normal 6 3 2 2 2" xfId="108"/>
    <cellStyle name="Normal 6 3 3" xfId="85"/>
    <cellStyle name="Normal 6 4" xfId="69"/>
    <cellStyle name="Normal 6 5" xfId="70"/>
    <cellStyle name="Normal 6 5 2" xfId="110"/>
    <cellStyle name="Normal 6 6" xfId="80"/>
    <cellStyle name="Normal 6 7" xfId="93"/>
    <cellStyle name="Normal 6 7 2" xfId="99"/>
    <cellStyle name="Normal 6 7 3" xfId="104"/>
    <cellStyle name="Normal 7" xfId="55"/>
    <cellStyle name="Normal 7 2" xfId="66"/>
    <cellStyle name="Normal 7 2 2" xfId="111"/>
    <cellStyle name="Normal 7 3" xfId="81"/>
    <cellStyle name="Normal 7 4" xfId="94"/>
    <cellStyle name="Normal 8" xfId="56"/>
    <cellStyle name="Normal 8 2" xfId="71"/>
    <cellStyle name="Normal 8 3" xfId="82"/>
    <cellStyle name="Normal 9" xfId="58"/>
    <cellStyle name="Normal 9 2" xfId="72"/>
    <cellStyle name="Normal 9 2 2" xfId="101"/>
    <cellStyle name="Normal 9 2 2 2" xfId="109"/>
    <cellStyle name="Normal 9 3" xfId="84"/>
    <cellStyle name="Normal 9 4" xfId="92"/>
    <cellStyle name="Normal 9 4 2" xfId="103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54651</xdr:colOff>
      <xdr:row>1</xdr:row>
      <xdr:rowOff>39039</xdr:rowOff>
    </xdr:from>
    <xdr:to>
      <xdr:col>1</xdr:col>
      <xdr:colOff>415568</xdr:colOff>
      <xdr:row>4</xdr:row>
      <xdr:rowOff>123174</xdr:rowOff>
    </xdr:to>
    <xdr:pic>
      <xdr:nvPicPr>
        <xdr:cNvPr id="10" name="9 Imagen" descr="aca-logo-foo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51" y="179572"/>
          <a:ext cx="478028" cy="576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98</xdr:row>
      <xdr:rowOff>30921</xdr:rowOff>
    </xdr:from>
    <xdr:to>
      <xdr:col>7</xdr:col>
      <xdr:colOff>975922</xdr:colOff>
      <xdr:row>105</xdr:row>
      <xdr:rowOff>124918</xdr:rowOff>
    </xdr:to>
    <xdr:grpSp>
      <xdr:nvGrpSpPr>
        <xdr:cNvPr id="11" name="3 Grupo"/>
        <xdr:cNvGrpSpPr>
          <a:grpSpLocks/>
        </xdr:cNvGrpSpPr>
      </xdr:nvGrpSpPr>
      <xdr:grpSpPr bwMode="auto">
        <a:xfrm>
          <a:off x="0" y="22180450"/>
          <a:ext cx="8588115" cy="1405636"/>
          <a:chOff x="1096501" y="791186915"/>
          <a:chExt cx="8895318" cy="2487850"/>
        </a:xfrm>
      </xdr:grpSpPr>
      <xdr:sp macro="" textlink="">
        <xdr:nvSpPr>
          <xdr:cNvPr id="12" name="Text Box 60"/>
          <xdr:cNvSpPr txBox="1">
            <a:spLocks noChangeArrowheads="1"/>
          </xdr:cNvSpPr>
        </xdr:nvSpPr>
        <xdr:spPr bwMode="auto">
          <a:xfrm>
            <a:off x="5376709" y="791307007"/>
            <a:ext cx="2393976" cy="19946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Elaboró:</a:t>
            </a:r>
          </a:p>
          <a:p>
            <a:pPr algn="ctr" rtl="0">
              <a:lnSpc>
                <a:spcPts val="1100"/>
              </a:lnSpc>
              <a:defRPr sz="1000"/>
            </a:pP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_________________________________________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7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M.D.C. MARIANO HANSEL PATRICIO ABARCA</a:t>
            </a: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SECRETARIO DE ADMINISTRACION</a:t>
            </a:r>
            <a:r>
              <a:rPr lang="es-ES" sz="7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Y FINANZAS</a:t>
            </a: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3" name="Text Box 61"/>
          <xdr:cNvSpPr txBox="1">
            <a:spLocks noChangeArrowheads="1"/>
          </xdr:cNvSpPr>
        </xdr:nvSpPr>
        <xdr:spPr bwMode="auto">
          <a:xfrm>
            <a:off x="3311462" y="791186915"/>
            <a:ext cx="2060817" cy="20327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7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V° B°:</a:t>
            </a:r>
            <a:endParaRPr lang="es-MX" sz="7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 rtl="0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LIC.</a:t>
            </a:r>
            <a:r>
              <a:rPr lang="es-ES" sz="7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KARLA LEONOR SANCHEZ OLMOS</a:t>
            </a: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s-ES" sz="7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SINDICA ADMINISTRATIVA, FINANCIERA, CONTABLE Y PRESUPUESTAL</a:t>
            </a:r>
          </a:p>
        </xdr:txBody>
      </xdr:sp>
      <xdr:sp macro="" textlink="">
        <xdr:nvSpPr>
          <xdr:cNvPr id="14" name="Text Box 62"/>
          <xdr:cNvSpPr txBox="1">
            <a:spLocks noChangeArrowheads="1"/>
          </xdr:cNvSpPr>
        </xdr:nvSpPr>
        <xdr:spPr bwMode="auto">
          <a:xfrm>
            <a:off x="1096501" y="791186915"/>
            <a:ext cx="2183377" cy="20789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Autorizó:</a:t>
            </a:r>
          </a:p>
          <a:p>
            <a:pPr algn="ctr" rtl="0">
              <a:defRPr sz="1000"/>
            </a:pP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</a:t>
            </a:r>
          </a:p>
          <a:p>
            <a:pPr algn="ctr" rtl="0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LIC. JESUS EVODIO VELAZQUEZ AGUIRRE</a:t>
            </a:r>
          </a:p>
          <a:p>
            <a:pPr algn="ctr" rtl="0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PRESIDENTE</a:t>
            </a:r>
            <a:r>
              <a:rPr lang="es-ES" sz="7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MUNICIPAL CONSTITUCIONAL</a:t>
            </a: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5" name="Text Box 60"/>
          <xdr:cNvSpPr txBox="1">
            <a:spLocks noChangeArrowheads="1"/>
          </xdr:cNvSpPr>
        </xdr:nvSpPr>
        <xdr:spPr bwMode="auto">
          <a:xfrm>
            <a:off x="7754145" y="791187112"/>
            <a:ext cx="2237674" cy="24876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s-ES" sz="7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Revisó:</a:t>
            </a:r>
          </a:p>
          <a:p>
            <a:pPr algn="ctr" rtl="0">
              <a:defRPr sz="1000"/>
            </a:pP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 rtl="0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LIC.</a:t>
            </a:r>
            <a:r>
              <a:rPr lang="es-ES" sz="7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FRANCISCO JAVIER JIMENEZ OLMOS</a:t>
            </a:r>
          </a:p>
          <a:p>
            <a:pPr algn="ctr" rtl="0">
              <a:defRPr sz="1000"/>
            </a:pPr>
            <a:r>
              <a:rPr lang="es-ES" sz="7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ENCARGADO DE DESPACHO  </a:t>
            </a:r>
          </a:p>
          <a:p>
            <a:pPr algn="ctr" rtl="0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CONTRALOR</a:t>
            </a:r>
            <a:r>
              <a:rPr lang="es-ES" sz="7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GENERAL DE TRANSPARENCIA</a:t>
            </a:r>
          </a:p>
          <a:p>
            <a:pPr algn="ctr" rtl="0">
              <a:defRPr sz="1000"/>
            </a:pPr>
            <a:r>
              <a:rPr lang="es-ES" sz="7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Y MODERNIZACION ADMINISTRATIVA</a:t>
            </a:r>
            <a:endParaRPr lang="es-ES" sz="7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81"/>
  <sheetViews>
    <sheetView tabSelected="1" view="pageBreakPreview" zoomScale="122" zoomScaleNormal="122" zoomScaleSheetLayoutView="122" workbookViewId="0">
      <selection activeCell="F13" sqref="F13"/>
    </sheetView>
  </sheetViews>
  <sheetFormatPr baseColWidth="10" defaultColWidth="11.42578125" defaultRowHeight="15" x14ac:dyDescent="0.25"/>
  <cols>
    <col min="1" max="1" width="1.7109375" style="1" customWidth="1"/>
    <col min="2" max="2" width="32.7109375" style="1" customWidth="1"/>
    <col min="3" max="4" width="14.7109375" style="1" customWidth="1"/>
    <col min="5" max="5" width="1.7109375" style="1" customWidth="1"/>
    <col min="6" max="6" width="33.7109375" style="1" customWidth="1"/>
    <col min="7" max="8" width="14.7109375" style="1" customWidth="1"/>
    <col min="9" max="16384" width="11.42578125" style="1"/>
  </cols>
  <sheetData>
    <row r="1" spans="1:8" ht="11.45" customHeight="1" x14ac:dyDescent="0.25">
      <c r="H1" s="25" t="s">
        <v>120</v>
      </c>
    </row>
    <row r="2" spans="1:8" ht="12.95" customHeight="1" x14ac:dyDescent="0.25">
      <c r="A2" s="15" t="s">
        <v>121</v>
      </c>
      <c r="B2" s="16"/>
      <c r="C2" s="16"/>
      <c r="D2" s="16"/>
      <c r="E2" s="16"/>
      <c r="F2" s="16"/>
      <c r="G2" s="16"/>
      <c r="H2" s="17"/>
    </row>
    <row r="3" spans="1:8" ht="12.95" customHeight="1" x14ac:dyDescent="0.25">
      <c r="A3" s="18" t="s">
        <v>0</v>
      </c>
      <c r="B3" s="19"/>
      <c r="C3" s="19"/>
      <c r="D3" s="19"/>
      <c r="E3" s="19"/>
      <c r="F3" s="19"/>
      <c r="G3" s="19"/>
      <c r="H3" s="20"/>
    </row>
    <row r="4" spans="1:8" ht="12.95" customHeight="1" x14ac:dyDescent="0.25">
      <c r="A4" s="18" t="s">
        <v>124</v>
      </c>
      <c r="B4" s="19"/>
      <c r="C4" s="19"/>
      <c r="D4" s="19"/>
      <c r="E4" s="19"/>
      <c r="F4" s="19"/>
      <c r="G4" s="19"/>
      <c r="H4" s="20"/>
    </row>
    <row r="5" spans="1:8" ht="12.95" customHeight="1" x14ac:dyDescent="0.25">
      <c r="A5" s="21" t="s">
        <v>1</v>
      </c>
      <c r="B5" s="22"/>
      <c r="C5" s="22"/>
      <c r="D5" s="22"/>
      <c r="E5" s="22"/>
      <c r="F5" s="22"/>
      <c r="G5" s="22"/>
      <c r="H5" s="23"/>
    </row>
    <row r="6" spans="1:8" ht="24" customHeight="1" x14ac:dyDescent="0.25">
      <c r="A6" s="24" t="s">
        <v>2</v>
      </c>
      <c r="B6" s="24"/>
      <c r="C6" s="3" t="s">
        <v>123</v>
      </c>
      <c r="D6" s="3" t="s">
        <v>122</v>
      </c>
      <c r="E6" s="24" t="s">
        <v>2</v>
      </c>
      <c r="F6" s="24"/>
      <c r="G6" s="3" t="s">
        <v>123</v>
      </c>
      <c r="H6" s="3" t="s">
        <v>122</v>
      </c>
    </row>
    <row r="7" spans="1:8" ht="12.6" customHeight="1" x14ac:dyDescent="0.25">
      <c r="A7" s="13" t="s">
        <v>3</v>
      </c>
      <c r="B7" s="13"/>
      <c r="C7" s="4"/>
      <c r="D7" s="5"/>
      <c r="E7" s="13" t="s">
        <v>4</v>
      </c>
      <c r="F7" s="13"/>
      <c r="G7" s="4"/>
      <c r="H7" s="5"/>
    </row>
    <row r="8" spans="1:8" ht="12.6" customHeight="1" x14ac:dyDescent="0.25">
      <c r="A8" s="13" t="s">
        <v>5</v>
      </c>
      <c r="B8" s="13"/>
      <c r="C8" s="6"/>
      <c r="D8" s="6"/>
      <c r="E8" s="13" t="s">
        <v>6</v>
      </c>
      <c r="F8" s="13"/>
      <c r="G8" s="6"/>
      <c r="H8" s="6"/>
    </row>
    <row r="9" spans="1:8" ht="24.95" customHeight="1" x14ac:dyDescent="0.25">
      <c r="A9" s="13" t="s">
        <v>7</v>
      </c>
      <c r="B9" s="13"/>
      <c r="C9" s="5">
        <f>SUM(C10:C16)</f>
        <v>423176977.05000001</v>
      </c>
      <c r="D9" s="5">
        <f>SUM(D10:D16)</f>
        <v>179446982.28</v>
      </c>
      <c r="E9" s="13" t="s">
        <v>8</v>
      </c>
      <c r="F9" s="13"/>
      <c r="G9" s="5">
        <f>SUM(G10:G18)</f>
        <v>1684186686.78</v>
      </c>
      <c r="H9" s="5">
        <f>SUM(H10:H18)</f>
        <v>1647278987.46</v>
      </c>
    </row>
    <row r="10" spans="1:8" ht="12.6" customHeight="1" x14ac:dyDescent="0.25">
      <c r="A10" s="7"/>
      <c r="B10" s="8" t="s">
        <v>9</v>
      </c>
      <c r="C10" s="6">
        <v>1827719.44</v>
      </c>
      <c r="D10" s="6">
        <v>867346.57</v>
      </c>
      <c r="E10" s="8"/>
      <c r="F10" s="8" t="s">
        <v>10</v>
      </c>
      <c r="G10" s="6">
        <v>254206448.47999999</v>
      </c>
      <c r="H10" s="6">
        <v>193539106.03999999</v>
      </c>
    </row>
    <row r="11" spans="1:8" ht="12.6" customHeight="1" x14ac:dyDescent="0.25">
      <c r="A11" s="7"/>
      <c r="B11" s="8" t="s">
        <v>11</v>
      </c>
      <c r="C11" s="6">
        <v>421298907.61000001</v>
      </c>
      <c r="D11" s="6">
        <v>178529285.71000001</v>
      </c>
      <c r="E11" s="8"/>
      <c r="F11" s="8" t="s">
        <v>12</v>
      </c>
      <c r="G11" s="6">
        <v>503035483.14999998</v>
      </c>
      <c r="H11" s="6">
        <v>592602906.07000005</v>
      </c>
    </row>
    <row r="12" spans="1:8" ht="22.5" x14ac:dyDescent="0.25">
      <c r="A12" s="7"/>
      <c r="B12" s="8" t="s">
        <v>13</v>
      </c>
      <c r="C12" s="6"/>
      <c r="D12" s="6"/>
      <c r="E12" s="8"/>
      <c r="F12" s="8" t="s">
        <v>14</v>
      </c>
      <c r="G12" s="6">
        <v>170938283.99000001</v>
      </c>
      <c r="H12" s="6">
        <v>226858616.13</v>
      </c>
    </row>
    <row r="13" spans="1:8" ht="22.5" x14ac:dyDescent="0.25">
      <c r="A13" s="7"/>
      <c r="B13" s="8" t="s">
        <v>15</v>
      </c>
      <c r="C13" s="6"/>
      <c r="D13" s="6"/>
      <c r="E13" s="8"/>
      <c r="F13" s="8" t="s">
        <v>16</v>
      </c>
      <c r="G13" s="6">
        <v>0</v>
      </c>
      <c r="H13" s="6"/>
    </row>
    <row r="14" spans="1:8" ht="22.5" x14ac:dyDescent="0.25">
      <c r="A14" s="7"/>
      <c r="B14" s="8" t="s">
        <v>17</v>
      </c>
      <c r="C14" s="6"/>
      <c r="D14" s="6"/>
      <c r="E14" s="8"/>
      <c r="F14" s="8" t="s">
        <v>18</v>
      </c>
      <c r="G14" s="6">
        <v>230882343.21000001</v>
      </c>
      <c r="H14" s="6">
        <v>203664401.33000001</v>
      </c>
    </row>
    <row r="15" spans="1:8" ht="24" customHeight="1" x14ac:dyDescent="0.25">
      <c r="A15" s="7"/>
      <c r="B15" s="8" t="s">
        <v>19</v>
      </c>
      <c r="C15" s="6"/>
      <c r="D15" s="6"/>
      <c r="E15" s="8"/>
      <c r="F15" s="8" t="s">
        <v>20</v>
      </c>
      <c r="G15" s="6">
        <v>0</v>
      </c>
      <c r="H15" s="6">
        <v>0</v>
      </c>
    </row>
    <row r="16" spans="1:8" ht="22.5" x14ac:dyDescent="0.25">
      <c r="A16" s="7"/>
      <c r="B16" s="8" t="s">
        <v>21</v>
      </c>
      <c r="C16" s="6">
        <v>50350</v>
      </c>
      <c r="D16" s="6">
        <v>50350</v>
      </c>
      <c r="E16" s="8"/>
      <c r="F16" s="8" t="s">
        <v>22</v>
      </c>
      <c r="G16" s="6">
        <v>503251584.72000003</v>
      </c>
      <c r="H16" s="6">
        <v>414670642.20999998</v>
      </c>
    </row>
    <row r="17" spans="1:8" ht="24.95" customHeight="1" x14ac:dyDescent="0.25">
      <c r="A17" s="13" t="s">
        <v>23</v>
      </c>
      <c r="B17" s="13"/>
      <c r="C17" s="5">
        <f>SUM(C18:C24)</f>
        <v>714967373.46000004</v>
      </c>
      <c r="D17" s="5">
        <f>SUM(D18:D24)</f>
        <v>665908413.76999998</v>
      </c>
      <c r="E17" s="8"/>
      <c r="F17" s="8" t="s">
        <v>24</v>
      </c>
      <c r="G17" s="6">
        <v>7188831.9000000004</v>
      </c>
      <c r="H17" s="6">
        <v>1233662.8899999999</v>
      </c>
    </row>
    <row r="18" spans="1:8" ht="12.6" customHeight="1" x14ac:dyDescent="0.25">
      <c r="A18" s="7"/>
      <c r="B18" s="8" t="s">
        <v>25</v>
      </c>
      <c r="C18" s="6">
        <v>3164868.66</v>
      </c>
      <c r="D18" s="6">
        <v>3173411.02</v>
      </c>
      <c r="E18" s="8"/>
      <c r="F18" s="8" t="s">
        <v>26</v>
      </c>
      <c r="G18" s="6">
        <v>14683711.33</v>
      </c>
      <c r="H18" s="6">
        <v>14709652.789999999</v>
      </c>
    </row>
    <row r="19" spans="1:8" x14ac:dyDescent="0.25">
      <c r="A19" s="7"/>
      <c r="B19" s="8" t="s">
        <v>27</v>
      </c>
      <c r="C19" s="6">
        <v>22763668.23</v>
      </c>
      <c r="D19" s="6">
        <v>22763668.390000001</v>
      </c>
      <c r="E19" s="13" t="s">
        <v>28</v>
      </c>
      <c r="F19" s="13"/>
      <c r="G19" s="5">
        <f>G20+G21+G22</f>
        <v>0</v>
      </c>
      <c r="H19" s="5">
        <f>H20+H21+H22</f>
        <v>0</v>
      </c>
    </row>
    <row r="20" spans="1:8" ht="22.5" x14ac:dyDescent="0.25">
      <c r="A20" s="7"/>
      <c r="B20" s="8" t="s">
        <v>29</v>
      </c>
      <c r="C20" s="6">
        <v>457394586</v>
      </c>
      <c r="D20" s="6">
        <v>408914289.75999999</v>
      </c>
      <c r="E20" s="8"/>
      <c r="F20" s="8" t="s">
        <v>30</v>
      </c>
      <c r="G20" s="6"/>
      <c r="H20" s="6"/>
    </row>
    <row r="21" spans="1:8" ht="24.95" customHeight="1" x14ac:dyDescent="0.25">
      <c r="A21" s="7"/>
      <c r="B21" s="8" t="s">
        <v>31</v>
      </c>
      <c r="C21" s="6">
        <v>0</v>
      </c>
      <c r="D21" s="6">
        <v>0</v>
      </c>
      <c r="E21" s="8"/>
      <c r="F21" s="8" t="s">
        <v>32</v>
      </c>
      <c r="G21" s="6"/>
      <c r="H21" s="6"/>
    </row>
    <row r="22" spans="1:8" ht="22.5" x14ac:dyDescent="0.25">
      <c r="A22" s="7"/>
      <c r="B22" s="8" t="s">
        <v>33</v>
      </c>
      <c r="C22" s="6">
        <v>3905065.58</v>
      </c>
      <c r="D22" s="6">
        <v>3887062.99</v>
      </c>
      <c r="E22" s="8"/>
      <c r="F22" s="8" t="s">
        <v>34</v>
      </c>
      <c r="G22" s="6"/>
      <c r="H22" s="6"/>
    </row>
    <row r="23" spans="1:8" ht="24.95" customHeight="1" x14ac:dyDescent="0.25">
      <c r="A23" s="7"/>
      <c r="B23" s="8" t="s">
        <v>35</v>
      </c>
      <c r="C23" s="6">
        <v>0</v>
      </c>
      <c r="D23" s="6"/>
      <c r="E23" s="13" t="s">
        <v>36</v>
      </c>
      <c r="F23" s="13"/>
      <c r="G23" s="5">
        <f>G24+G25</f>
        <v>0</v>
      </c>
      <c r="H23" s="5">
        <f>H24+H25</f>
        <v>0</v>
      </c>
    </row>
    <row r="24" spans="1:8" ht="24.95" customHeight="1" x14ac:dyDescent="0.25">
      <c r="A24" s="7"/>
      <c r="B24" s="8" t="s">
        <v>37</v>
      </c>
      <c r="C24" s="6">
        <v>227739184.99000001</v>
      </c>
      <c r="D24" s="6">
        <v>227169981.61000001</v>
      </c>
      <c r="E24" s="8"/>
      <c r="F24" s="8" t="s">
        <v>38</v>
      </c>
      <c r="G24" s="6"/>
      <c r="H24" s="6"/>
    </row>
    <row r="25" spans="1:8" ht="22.5" x14ac:dyDescent="0.25">
      <c r="A25" s="13" t="s">
        <v>39</v>
      </c>
      <c r="B25" s="13"/>
      <c r="C25" s="5">
        <f>SUM(C26:C30)</f>
        <v>524583242.36000001</v>
      </c>
      <c r="D25" s="5">
        <f>SUM(D26:D30)</f>
        <v>474535064</v>
      </c>
      <c r="E25" s="8"/>
      <c r="F25" s="8" t="s">
        <v>40</v>
      </c>
      <c r="G25" s="6"/>
      <c r="H25" s="6"/>
    </row>
    <row r="26" spans="1:8" ht="24.95" customHeight="1" x14ac:dyDescent="0.25">
      <c r="A26" s="7"/>
      <c r="B26" s="8" t="s">
        <v>41</v>
      </c>
      <c r="C26" s="6">
        <v>20757735.010000002</v>
      </c>
      <c r="D26" s="6">
        <v>14676924.32</v>
      </c>
      <c r="E26" s="13" t="s">
        <v>42</v>
      </c>
      <c r="F26" s="13"/>
      <c r="G26" s="5">
        <v>0</v>
      </c>
      <c r="H26" s="5">
        <v>0</v>
      </c>
    </row>
    <row r="27" spans="1:8" ht="24.95" customHeight="1" x14ac:dyDescent="0.25">
      <c r="A27" s="7"/>
      <c r="B27" s="8" t="s">
        <v>43</v>
      </c>
      <c r="C27" s="6">
        <v>0</v>
      </c>
      <c r="D27" s="6">
        <v>4000000</v>
      </c>
      <c r="E27" s="13" t="s">
        <v>44</v>
      </c>
      <c r="F27" s="13"/>
      <c r="G27" s="5">
        <f>G28+G29+G30</f>
        <v>51472329.759999998</v>
      </c>
      <c r="H27" s="5">
        <f>H28+H29+H30</f>
        <v>218193471.31999999</v>
      </c>
    </row>
    <row r="28" spans="1:8" ht="24.95" customHeight="1" x14ac:dyDescent="0.25">
      <c r="A28" s="7"/>
      <c r="B28" s="8" t="s">
        <v>45</v>
      </c>
      <c r="C28" s="6">
        <v>0</v>
      </c>
      <c r="D28" s="6"/>
      <c r="E28" s="8"/>
      <c r="F28" s="8" t="s">
        <v>46</v>
      </c>
      <c r="G28" s="6">
        <v>472329.76</v>
      </c>
      <c r="H28" s="6">
        <v>193471.32</v>
      </c>
    </row>
    <row r="29" spans="1:8" ht="22.5" x14ac:dyDescent="0.25">
      <c r="A29" s="7"/>
      <c r="B29" s="8" t="s">
        <v>47</v>
      </c>
      <c r="C29" s="6">
        <v>107092070.48999999</v>
      </c>
      <c r="D29" s="6">
        <v>67350432.269999996</v>
      </c>
      <c r="E29" s="8"/>
      <c r="F29" s="8" t="s">
        <v>48</v>
      </c>
      <c r="G29" s="6">
        <v>0</v>
      </c>
      <c r="H29" s="6"/>
    </row>
    <row r="30" spans="1:8" ht="24.95" customHeight="1" x14ac:dyDescent="0.25">
      <c r="A30" s="7"/>
      <c r="B30" s="8" t="s">
        <v>49</v>
      </c>
      <c r="C30" s="6">
        <v>396733436.86000001</v>
      </c>
      <c r="D30" s="6">
        <v>388507707.41000003</v>
      </c>
      <c r="E30" s="8"/>
      <c r="F30" s="8" t="s">
        <v>50</v>
      </c>
      <c r="G30" s="6">
        <v>51000000</v>
      </c>
      <c r="H30" s="6">
        <v>218000000</v>
      </c>
    </row>
    <row r="31" spans="1:8" ht="24.95" customHeight="1" x14ac:dyDescent="0.25">
      <c r="A31" s="13" t="s">
        <v>51</v>
      </c>
      <c r="B31" s="13"/>
      <c r="C31" s="5">
        <f>SUM(C32:C36)</f>
        <v>0</v>
      </c>
      <c r="D31" s="5">
        <f>SUM(D32:D36)</f>
        <v>0</v>
      </c>
      <c r="E31" s="13" t="s">
        <v>52</v>
      </c>
      <c r="F31" s="13"/>
      <c r="G31" s="5">
        <f>G32+G33+G34+G35+G36+G37</f>
        <v>597775.01</v>
      </c>
      <c r="H31" s="5">
        <f>H32+H33+H34+H35+H36+H37</f>
        <v>597775.01</v>
      </c>
    </row>
    <row r="32" spans="1:8" ht="12.6" customHeight="1" x14ac:dyDescent="0.25">
      <c r="A32" s="7"/>
      <c r="B32" s="8" t="s">
        <v>53</v>
      </c>
      <c r="C32" s="6"/>
      <c r="D32" s="6"/>
      <c r="E32" s="8"/>
      <c r="F32" s="8" t="s">
        <v>54</v>
      </c>
      <c r="G32" s="6">
        <v>597775.01</v>
      </c>
      <c r="H32" s="6">
        <v>597775.01</v>
      </c>
    </row>
    <row r="33" spans="1:8" ht="12.6" customHeight="1" x14ac:dyDescent="0.25">
      <c r="A33" s="7"/>
      <c r="B33" s="8" t="s">
        <v>55</v>
      </c>
      <c r="C33" s="6"/>
      <c r="D33" s="6"/>
      <c r="E33" s="8"/>
      <c r="F33" s="8" t="s">
        <v>56</v>
      </c>
      <c r="G33" s="6"/>
      <c r="H33" s="6"/>
    </row>
    <row r="34" spans="1:8" ht="22.5" x14ac:dyDescent="0.25">
      <c r="A34" s="7"/>
      <c r="B34" s="8" t="s">
        <v>57</v>
      </c>
      <c r="C34" s="6"/>
      <c r="D34" s="6"/>
      <c r="E34" s="8"/>
      <c r="F34" s="8" t="s">
        <v>58</v>
      </c>
      <c r="G34" s="6"/>
      <c r="H34" s="6"/>
    </row>
    <row r="35" spans="1:8" ht="24.95" customHeight="1" x14ac:dyDescent="0.25">
      <c r="A35" s="7"/>
      <c r="B35" s="8" t="s">
        <v>59</v>
      </c>
      <c r="C35" s="6"/>
      <c r="D35" s="6"/>
      <c r="E35" s="8"/>
      <c r="F35" s="8" t="s">
        <v>60</v>
      </c>
      <c r="G35" s="6"/>
      <c r="H35" s="6"/>
    </row>
    <row r="36" spans="1:8" ht="24.95" customHeight="1" x14ac:dyDescent="0.25">
      <c r="A36" s="7"/>
      <c r="B36" s="8" t="s">
        <v>61</v>
      </c>
      <c r="C36" s="6"/>
      <c r="D36" s="6"/>
      <c r="E36" s="8"/>
      <c r="F36" s="8" t="s">
        <v>62</v>
      </c>
      <c r="G36" s="6"/>
      <c r="H36" s="6"/>
    </row>
    <row r="37" spans="1:8" ht="12.6" customHeight="1" x14ac:dyDescent="0.25">
      <c r="A37" s="13" t="s">
        <v>63</v>
      </c>
      <c r="B37" s="13"/>
      <c r="C37" s="5">
        <v>0</v>
      </c>
      <c r="D37" s="5">
        <v>0</v>
      </c>
      <c r="E37" s="8"/>
      <c r="F37" s="8" t="s">
        <v>64</v>
      </c>
      <c r="G37" s="6"/>
      <c r="H37" s="6"/>
    </row>
    <row r="38" spans="1:8" ht="24.95" customHeight="1" x14ac:dyDescent="0.25">
      <c r="A38" s="13" t="s">
        <v>65</v>
      </c>
      <c r="B38" s="13"/>
      <c r="C38" s="5">
        <f>C39+C40</f>
        <v>0</v>
      </c>
      <c r="D38" s="5">
        <f>D39+D40</f>
        <v>0</v>
      </c>
      <c r="E38" s="13" t="s">
        <v>66</v>
      </c>
      <c r="F38" s="13"/>
      <c r="G38" s="5">
        <f>G39+G40+G41</f>
        <v>0</v>
      </c>
      <c r="H38" s="5">
        <f>H39+H40+H41</f>
        <v>0</v>
      </c>
    </row>
    <row r="39" spans="1:8" ht="24.95" customHeight="1" x14ac:dyDescent="0.25">
      <c r="A39" s="7"/>
      <c r="B39" s="8" t="s">
        <v>67</v>
      </c>
      <c r="C39" s="6"/>
      <c r="D39" s="6"/>
      <c r="E39" s="8"/>
      <c r="F39" s="8" t="s">
        <v>68</v>
      </c>
      <c r="G39" s="6"/>
      <c r="H39" s="6"/>
    </row>
    <row r="40" spans="1:8" ht="12.6" customHeight="1" x14ac:dyDescent="0.25">
      <c r="A40" s="7"/>
      <c r="B40" s="8" t="s">
        <v>69</v>
      </c>
      <c r="C40" s="6"/>
      <c r="D40" s="6"/>
      <c r="E40" s="8"/>
      <c r="F40" s="8" t="s">
        <v>70</v>
      </c>
      <c r="G40" s="6"/>
      <c r="H40" s="6"/>
    </row>
    <row r="41" spans="1:8" x14ac:dyDescent="0.25">
      <c r="A41" s="13" t="s">
        <v>71</v>
      </c>
      <c r="B41" s="13"/>
      <c r="C41" s="5">
        <f>C42+C43+C44+C45</f>
        <v>0</v>
      </c>
      <c r="D41" s="5">
        <f>D42+D43+D44+D45</f>
        <v>0</v>
      </c>
      <c r="E41" s="8"/>
      <c r="F41" s="8" t="s">
        <v>72</v>
      </c>
      <c r="G41" s="6"/>
      <c r="H41" s="6"/>
    </row>
    <row r="42" spans="1:8" ht="12.6" customHeight="1" x14ac:dyDescent="0.25">
      <c r="A42" s="7"/>
      <c r="B42" s="8" t="s">
        <v>73</v>
      </c>
      <c r="C42" s="6">
        <v>0</v>
      </c>
      <c r="D42" s="6">
        <v>0</v>
      </c>
      <c r="E42" s="13" t="s">
        <v>74</v>
      </c>
      <c r="F42" s="13"/>
      <c r="G42" s="5">
        <f>G43+G44+G45</f>
        <v>39875</v>
      </c>
      <c r="H42" s="5">
        <f>H43+H44+H45</f>
        <v>0</v>
      </c>
    </row>
    <row r="43" spans="1:8" ht="22.5" x14ac:dyDescent="0.25">
      <c r="A43" s="7"/>
      <c r="B43" s="8" t="s">
        <v>75</v>
      </c>
      <c r="C43" s="6"/>
      <c r="D43" s="6"/>
      <c r="E43" s="8"/>
      <c r="F43" s="8" t="s">
        <v>76</v>
      </c>
      <c r="G43" s="6"/>
      <c r="H43" s="6">
        <v>0</v>
      </c>
    </row>
    <row r="44" spans="1:8" ht="24.95" customHeight="1" x14ac:dyDescent="0.25">
      <c r="A44" s="7"/>
      <c r="B44" s="8" t="s">
        <v>77</v>
      </c>
      <c r="C44" s="6"/>
      <c r="D44" s="6"/>
      <c r="E44" s="8"/>
      <c r="F44" s="8" t="s">
        <v>78</v>
      </c>
      <c r="G44" s="6"/>
      <c r="H44" s="6"/>
    </row>
    <row r="45" spans="1:8" ht="12.6" customHeight="1" x14ac:dyDescent="0.25">
      <c r="A45" s="7"/>
      <c r="B45" s="8" t="s">
        <v>79</v>
      </c>
      <c r="C45" s="6"/>
      <c r="D45" s="6"/>
      <c r="E45" s="8"/>
      <c r="F45" s="8" t="s">
        <v>80</v>
      </c>
      <c r="G45" s="6">
        <v>39875</v>
      </c>
      <c r="H45" s="6">
        <v>0</v>
      </c>
    </row>
    <row r="46" spans="1:8" ht="12.6" customHeight="1" x14ac:dyDescent="0.25">
      <c r="A46" s="7"/>
      <c r="B46" s="8"/>
      <c r="C46" s="6"/>
      <c r="D46" s="6"/>
      <c r="E46" s="8"/>
      <c r="F46" s="8"/>
      <c r="G46" s="6"/>
      <c r="H46" s="6"/>
    </row>
    <row r="47" spans="1:8" ht="24.95" customHeight="1" x14ac:dyDescent="0.25">
      <c r="A47" s="13" t="s">
        <v>113</v>
      </c>
      <c r="B47" s="13"/>
      <c r="C47" s="5">
        <f>C9+C17+C25+C31+C37+C38+C41</f>
        <v>1662727592.8699999</v>
      </c>
      <c r="D47" s="5">
        <f>D9+D17+D25+D31+D37+D38+D41</f>
        <v>1319890460.05</v>
      </c>
      <c r="E47" s="13" t="s">
        <v>114</v>
      </c>
      <c r="F47" s="13"/>
      <c r="G47" s="5">
        <f>G9+G19+G23+G26+G27+G31+G38+G42</f>
        <v>1736296666.55</v>
      </c>
      <c r="H47" s="5">
        <f>H9+H19+H23+H26+H27+H31+H38+H42</f>
        <v>1866070233.79</v>
      </c>
    </row>
    <row r="48" spans="1:8" ht="12.6" customHeight="1" x14ac:dyDescent="0.25">
      <c r="A48" s="7"/>
      <c r="B48" s="9"/>
      <c r="C48" s="6"/>
      <c r="D48" s="6"/>
      <c r="E48" s="8"/>
      <c r="F48" s="10"/>
      <c r="G48" s="6"/>
      <c r="H48" s="6"/>
    </row>
    <row r="49" spans="1:9" ht="12.6" customHeight="1" x14ac:dyDescent="0.25">
      <c r="A49" s="13" t="s">
        <v>81</v>
      </c>
      <c r="B49" s="13"/>
      <c r="C49" s="6"/>
      <c r="D49" s="6"/>
      <c r="E49" s="13" t="s">
        <v>82</v>
      </c>
      <c r="F49" s="13"/>
      <c r="G49" s="6"/>
      <c r="H49" s="6"/>
    </row>
    <row r="50" spans="1:9" x14ac:dyDescent="0.25">
      <c r="A50" s="14" t="s">
        <v>83</v>
      </c>
      <c r="B50" s="14"/>
      <c r="C50" s="6">
        <v>159630640.13</v>
      </c>
      <c r="D50" s="6">
        <v>159630700.18000001</v>
      </c>
      <c r="E50" s="14" t="s">
        <v>84</v>
      </c>
      <c r="F50" s="14"/>
      <c r="G50" s="6">
        <v>-5045201.41</v>
      </c>
      <c r="H50" s="6">
        <v>-5045201.41</v>
      </c>
    </row>
    <row r="51" spans="1:9" ht="30" customHeight="1" x14ac:dyDescent="0.25">
      <c r="A51" s="14" t="s">
        <v>85</v>
      </c>
      <c r="B51" s="14"/>
      <c r="C51" s="6"/>
      <c r="D51" s="6">
        <v>0</v>
      </c>
      <c r="E51" s="14" t="s">
        <v>86</v>
      </c>
      <c r="F51" s="14"/>
      <c r="G51" s="6">
        <v>15111344.869999999</v>
      </c>
      <c r="H51" s="6">
        <v>15111344.869999999</v>
      </c>
    </row>
    <row r="52" spans="1:9" ht="24.95" customHeight="1" x14ac:dyDescent="0.25">
      <c r="A52" s="14" t="s">
        <v>87</v>
      </c>
      <c r="B52" s="14"/>
      <c r="C52" s="6">
        <v>2779177600.1900001</v>
      </c>
      <c r="D52" s="6">
        <v>2726697579.98</v>
      </c>
      <c r="E52" s="14" t="s">
        <v>88</v>
      </c>
      <c r="F52" s="14"/>
      <c r="G52" s="6">
        <v>440691229</v>
      </c>
      <c r="H52" s="6">
        <v>446524377</v>
      </c>
      <c r="I52" s="2"/>
    </row>
    <row r="53" spans="1:9" ht="12.6" customHeight="1" x14ac:dyDescent="0.25">
      <c r="A53" s="14" t="s">
        <v>89</v>
      </c>
      <c r="B53" s="14"/>
      <c r="C53" s="6">
        <v>682462228.15999997</v>
      </c>
      <c r="D53" s="6">
        <v>677720718.88999999</v>
      </c>
      <c r="E53" s="14" t="s">
        <v>90</v>
      </c>
      <c r="F53" s="14"/>
      <c r="G53" s="6">
        <v>4650734.91</v>
      </c>
      <c r="H53" s="6">
        <v>4650734.91</v>
      </c>
    </row>
    <row r="54" spans="1:9" ht="24.95" customHeight="1" x14ac:dyDescent="0.25">
      <c r="A54" s="14" t="s">
        <v>91</v>
      </c>
      <c r="B54" s="14"/>
      <c r="C54" s="6">
        <v>6220894.5</v>
      </c>
      <c r="D54" s="6">
        <v>6220894.5</v>
      </c>
      <c r="E54" s="14" t="s">
        <v>92</v>
      </c>
      <c r="F54" s="14"/>
      <c r="G54" s="6">
        <v>165320.47</v>
      </c>
      <c r="H54" s="6">
        <v>160320.47</v>
      </c>
    </row>
    <row r="55" spans="1:9" ht="30" customHeight="1" x14ac:dyDescent="0.25">
      <c r="A55" s="14" t="s">
        <v>93</v>
      </c>
      <c r="B55" s="14"/>
      <c r="C55" s="11">
        <v>-286969937.38999999</v>
      </c>
      <c r="D55" s="11">
        <v>-221786561.90000001</v>
      </c>
      <c r="E55" s="14" t="s">
        <v>94</v>
      </c>
      <c r="F55" s="14"/>
      <c r="G55" s="6"/>
      <c r="H55" s="6"/>
    </row>
    <row r="56" spans="1:9" ht="12.6" customHeight="1" x14ac:dyDescent="0.25">
      <c r="A56" s="14" t="s">
        <v>95</v>
      </c>
      <c r="B56" s="14"/>
      <c r="C56" s="6">
        <v>465641.04</v>
      </c>
      <c r="D56" s="6">
        <v>465641.04</v>
      </c>
      <c r="E56" s="8"/>
      <c r="F56" s="12"/>
      <c r="G56" s="6"/>
      <c r="H56" s="6"/>
    </row>
    <row r="57" spans="1:9" ht="24.95" customHeight="1" x14ac:dyDescent="0.25">
      <c r="A57" s="14" t="s">
        <v>96</v>
      </c>
      <c r="B57" s="14"/>
      <c r="C57" s="6"/>
      <c r="D57" s="6"/>
      <c r="E57" s="13" t="s">
        <v>115</v>
      </c>
      <c r="F57" s="13"/>
      <c r="G57" s="5">
        <f>G50+G51+G52+G53+G54+G55</f>
        <v>455573427.84000003</v>
      </c>
      <c r="H57" s="5">
        <f>H50+H51+H52+H53+H54+H55</f>
        <v>461401575.84000003</v>
      </c>
    </row>
    <row r="58" spans="1:9" ht="12.6" customHeight="1" x14ac:dyDescent="0.25">
      <c r="A58" s="14" t="s">
        <v>97</v>
      </c>
      <c r="B58" s="14"/>
      <c r="C58" s="6"/>
      <c r="D58" s="6"/>
      <c r="E58" s="8"/>
      <c r="F58" s="10"/>
      <c r="G58" s="6"/>
      <c r="H58" s="6"/>
    </row>
    <row r="59" spans="1:9" ht="12.6" customHeight="1" x14ac:dyDescent="0.25">
      <c r="A59" s="7"/>
      <c r="B59" s="8"/>
      <c r="C59" s="6"/>
      <c r="D59" s="6"/>
      <c r="E59" s="13" t="s">
        <v>98</v>
      </c>
      <c r="F59" s="13"/>
      <c r="G59" s="5">
        <f>G57+G47</f>
        <v>2191870094.3899999</v>
      </c>
      <c r="H59" s="5">
        <f>H57+H47</f>
        <v>2327471809.6300001</v>
      </c>
    </row>
    <row r="60" spans="1:9" ht="24.95" customHeight="1" x14ac:dyDescent="0.25">
      <c r="A60" s="13" t="s">
        <v>116</v>
      </c>
      <c r="B60" s="13"/>
      <c r="C60" s="5">
        <f>C50+C51+C52+C53+C54+C55+C56+C57+C58</f>
        <v>3340987066.6300001</v>
      </c>
      <c r="D60" s="5">
        <f>D50+D51+D52+D53+D54+D55+D56+D57+D58</f>
        <v>3348948972.6899996</v>
      </c>
      <c r="E60" s="8"/>
      <c r="F60" s="8"/>
      <c r="G60" s="6"/>
      <c r="H60" s="6"/>
    </row>
    <row r="61" spans="1:9" ht="12.6" customHeight="1" x14ac:dyDescent="0.25">
      <c r="A61" s="7"/>
      <c r="B61" s="8"/>
      <c r="C61" s="6"/>
      <c r="D61" s="6"/>
      <c r="E61" s="13" t="s">
        <v>99</v>
      </c>
      <c r="F61" s="13"/>
      <c r="G61" s="6"/>
      <c r="H61" s="6"/>
    </row>
    <row r="62" spans="1:9" ht="12.6" customHeight="1" x14ac:dyDescent="0.25">
      <c r="A62" s="13" t="s">
        <v>100</v>
      </c>
      <c r="B62" s="13"/>
      <c r="C62" s="5">
        <f>C60+C47</f>
        <v>5003714659.5</v>
      </c>
      <c r="D62" s="5">
        <f>D60+D47</f>
        <v>4668839432.7399998</v>
      </c>
      <c r="E62" s="8"/>
      <c r="F62" s="12"/>
      <c r="G62" s="6"/>
      <c r="H62" s="6"/>
    </row>
    <row r="63" spans="1:9" ht="24.95" customHeight="1" x14ac:dyDescent="0.25">
      <c r="A63" s="7"/>
      <c r="B63" s="8"/>
      <c r="C63" s="6"/>
      <c r="D63" s="6"/>
      <c r="E63" s="13" t="s">
        <v>117</v>
      </c>
      <c r="F63" s="13"/>
      <c r="G63" s="6"/>
      <c r="H63" s="6"/>
    </row>
    <row r="64" spans="1:9" ht="12.6" customHeight="1" x14ac:dyDescent="0.25">
      <c r="A64" s="7"/>
      <c r="B64" s="8"/>
      <c r="C64" s="6"/>
      <c r="D64" s="6"/>
      <c r="E64" s="14" t="s">
        <v>101</v>
      </c>
      <c r="F64" s="14"/>
      <c r="G64" s="6"/>
      <c r="H64" s="6"/>
    </row>
    <row r="65" spans="1:8" ht="12.6" customHeight="1" x14ac:dyDescent="0.25">
      <c r="A65" s="7"/>
      <c r="B65" s="8"/>
      <c r="C65" s="6"/>
      <c r="D65" s="6"/>
      <c r="E65" s="14" t="s">
        <v>102</v>
      </c>
      <c r="F65" s="14"/>
      <c r="G65" s="6"/>
      <c r="H65" s="6"/>
    </row>
    <row r="66" spans="1:8" ht="12.6" customHeight="1" x14ac:dyDescent="0.25">
      <c r="A66" s="7"/>
      <c r="B66" s="8"/>
      <c r="C66" s="6"/>
      <c r="D66" s="6"/>
      <c r="E66" s="14" t="s">
        <v>103</v>
      </c>
      <c r="F66" s="14"/>
      <c r="G66" s="6"/>
      <c r="H66" s="6"/>
    </row>
    <row r="67" spans="1:8" ht="12.6" customHeight="1" x14ac:dyDescent="0.25">
      <c r="A67" s="7"/>
      <c r="B67" s="8"/>
      <c r="C67" s="6"/>
      <c r="D67" s="6"/>
      <c r="E67" s="8"/>
      <c r="F67" s="8"/>
      <c r="G67" s="6"/>
      <c r="H67" s="6"/>
    </row>
    <row r="68" spans="1:8" ht="24.95" customHeight="1" x14ac:dyDescent="0.25">
      <c r="A68" s="7"/>
      <c r="B68" s="8"/>
      <c r="C68" s="6"/>
      <c r="D68" s="6"/>
      <c r="E68" s="13" t="s">
        <v>118</v>
      </c>
      <c r="F68" s="13"/>
      <c r="G68" s="5">
        <f>G69+G70+G71+G72+G73</f>
        <v>2811844565.1099997</v>
      </c>
      <c r="H68" s="5">
        <f>H69+H70+H71+H72+H73</f>
        <v>2341367623.1099997</v>
      </c>
    </row>
    <row r="69" spans="1:8" ht="12.6" customHeight="1" x14ac:dyDescent="0.25">
      <c r="A69" s="7"/>
      <c r="B69" s="8"/>
      <c r="C69" s="6"/>
      <c r="D69" s="6"/>
      <c r="E69" s="14" t="s">
        <v>104</v>
      </c>
      <c r="F69" s="14"/>
      <c r="G69" s="6">
        <v>658234289.46000004</v>
      </c>
      <c r="H69" s="6">
        <v>274067381.44</v>
      </c>
    </row>
    <row r="70" spans="1:8" ht="12.6" customHeight="1" x14ac:dyDescent="0.25">
      <c r="A70" s="7"/>
      <c r="B70" s="8"/>
      <c r="C70" s="6"/>
      <c r="D70" s="6"/>
      <c r="E70" s="14" t="s">
        <v>105</v>
      </c>
      <c r="F70" s="14"/>
      <c r="G70" s="6">
        <v>1881763607.03</v>
      </c>
      <c r="H70" s="6">
        <v>1749962172.25</v>
      </c>
    </row>
    <row r="71" spans="1:8" ht="12.6" customHeight="1" x14ac:dyDescent="0.25">
      <c r="A71" s="7"/>
      <c r="B71" s="8"/>
      <c r="C71" s="6"/>
      <c r="D71" s="6"/>
      <c r="E71" s="14" t="s">
        <v>106</v>
      </c>
      <c r="F71" s="14"/>
      <c r="G71" s="6">
        <v>655425343.42999995</v>
      </c>
      <c r="H71" s="6">
        <v>655425343.42999995</v>
      </c>
    </row>
    <row r="72" spans="1:8" ht="12.6" customHeight="1" x14ac:dyDescent="0.25">
      <c r="A72" s="7"/>
      <c r="B72" s="8"/>
      <c r="C72" s="6"/>
      <c r="D72" s="6"/>
      <c r="E72" s="14" t="s">
        <v>107</v>
      </c>
      <c r="F72" s="14"/>
      <c r="G72" s="6"/>
      <c r="H72" s="6"/>
    </row>
    <row r="73" spans="1:8" ht="30" customHeight="1" x14ac:dyDescent="0.25">
      <c r="A73" s="7"/>
      <c r="B73" s="8"/>
      <c r="C73" s="6"/>
      <c r="D73" s="6"/>
      <c r="E73" s="14" t="s">
        <v>108</v>
      </c>
      <c r="F73" s="14"/>
      <c r="G73" s="6">
        <v>-383578674.81</v>
      </c>
      <c r="H73" s="6">
        <v>-338087274.00999999</v>
      </c>
    </row>
    <row r="74" spans="1:8" ht="12.6" customHeight="1" x14ac:dyDescent="0.25">
      <c r="A74" s="7"/>
      <c r="B74" s="8"/>
      <c r="C74" s="6"/>
      <c r="D74" s="6"/>
      <c r="E74" s="8"/>
      <c r="F74" s="8"/>
      <c r="G74" s="6"/>
      <c r="H74" s="6"/>
    </row>
    <row r="75" spans="1:8" ht="24.95" customHeight="1" x14ac:dyDescent="0.25">
      <c r="A75" s="7"/>
      <c r="B75" s="8"/>
      <c r="C75" s="6"/>
      <c r="D75" s="6"/>
      <c r="E75" s="13" t="s">
        <v>109</v>
      </c>
      <c r="F75" s="13"/>
      <c r="G75" s="6"/>
      <c r="H75" s="6"/>
    </row>
    <row r="76" spans="1:8" ht="12.6" customHeight="1" x14ac:dyDescent="0.25">
      <c r="A76" s="7"/>
      <c r="B76" s="8"/>
      <c r="C76" s="6"/>
      <c r="D76" s="6"/>
      <c r="E76" s="14" t="s">
        <v>110</v>
      </c>
      <c r="F76" s="14"/>
      <c r="G76" s="6"/>
      <c r="H76" s="6"/>
    </row>
    <row r="77" spans="1:8" ht="12.6" customHeight="1" x14ac:dyDescent="0.25">
      <c r="A77" s="7"/>
      <c r="B77" s="8"/>
      <c r="C77" s="6"/>
      <c r="D77" s="6"/>
      <c r="E77" s="14" t="s">
        <v>111</v>
      </c>
      <c r="F77" s="14"/>
      <c r="G77" s="6"/>
      <c r="H77" s="6"/>
    </row>
    <row r="78" spans="1:8" ht="12.6" customHeight="1" x14ac:dyDescent="0.25">
      <c r="A78" s="7"/>
      <c r="B78" s="8"/>
      <c r="C78" s="6"/>
      <c r="D78" s="6"/>
      <c r="E78" s="8"/>
      <c r="F78" s="8"/>
      <c r="G78" s="6"/>
      <c r="H78" s="6"/>
    </row>
    <row r="79" spans="1:8" ht="24.95" customHeight="1" x14ac:dyDescent="0.25">
      <c r="A79" s="7"/>
      <c r="B79" s="8"/>
      <c r="C79" s="6"/>
      <c r="D79" s="6"/>
      <c r="E79" s="13" t="s">
        <v>119</v>
      </c>
      <c r="F79" s="13"/>
      <c r="G79" s="5">
        <f>G63+G68+G75</f>
        <v>2811844565.1099997</v>
      </c>
      <c r="H79" s="5">
        <f>H63+H68+H75</f>
        <v>2341367623.1099997</v>
      </c>
    </row>
    <row r="80" spans="1:8" ht="12.6" customHeight="1" x14ac:dyDescent="0.25">
      <c r="A80" s="7"/>
      <c r="B80" s="8"/>
      <c r="C80" s="6"/>
      <c r="D80" s="6"/>
      <c r="E80" s="8"/>
      <c r="F80" s="8"/>
      <c r="G80" s="6"/>
      <c r="H80" s="6"/>
    </row>
    <row r="81" spans="1:8" ht="24.95" customHeight="1" x14ac:dyDescent="0.25">
      <c r="A81" s="7"/>
      <c r="B81" s="8"/>
      <c r="C81" s="6"/>
      <c r="D81" s="6"/>
      <c r="E81" s="13" t="s">
        <v>112</v>
      </c>
      <c r="F81" s="13"/>
      <c r="G81" s="5">
        <f>G79+G59</f>
        <v>5003714659.5</v>
      </c>
      <c r="H81" s="5">
        <f>H79+H59</f>
        <v>4668839432.7399998</v>
      </c>
    </row>
  </sheetData>
  <mergeCells count="64">
    <mergeCell ref="A2:H2"/>
    <mergeCell ref="A3:H3"/>
    <mergeCell ref="A4:H4"/>
    <mergeCell ref="A5:H5"/>
    <mergeCell ref="A6:B6"/>
    <mergeCell ref="E6:F6"/>
    <mergeCell ref="E27:F27"/>
    <mergeCell ref="A7:B7"/>
    <mergeCell ref="E7:F7"/>
    <mergeCell ref="A8:B8"/>
    <mergeCell ref="E8:F8"/>
    <mergeCell ref="A9:B9"/>
    <mergeCell ref="E9:F9"/>
    <mergeCell ref="A17:B17"/>
    <mergeCell ref="E19:F19"/>
    <mergeCell ref="E23:F23"/>
    <mergeCell ref="A25:B25"/>
    <mergeCell ref="E26:F26"/>
    <mergeCell ref="A50:B50"/>
    <mergeCell ref="E50:F50"/>
    <mergeCell ref="A31:B31"/>
    <mergeCell ref="E31:F31"/>
    <mergeCell ref="A37:B37"/>
    <mergeCell ref="A38:B38"/>
    <mergeCell ref="E38:F38"/>
    <mergeCell ref="A41:B41"/>
    <mergeCell ref="E42:F42"/>
    <mergeCell ref="A47:B47"/>
    <mergeCell ref="E47:F47"/>
    <mergeCell ref="A49:B49"/>
    <mergeCell ref="E49:F49"/>
    <mergeCell ref="A51:B51"/>
    <mergeCell ref="E51:F51"/>
    <mergeCell ref="A52:B52"/>
    <mergeCell ref="E52:F52"/>
    <mergeCell ref="A53:B53"/>
    <mergeCell ref="E53:F53"/>
    <mergeCell ref="E63:F63"/>
    <mergeCell ref="A54:B54"/>
    <mergeCell ref="E54:F54"/>
    <mergeCell ref="A55:B55"/>
    <mergeCell ref="E55:F55"/>
    <mergeCell ref="A56:B56"/>
    <mergeCell ref="A57:B57"/>
    <mergeCell ref="E57:F57"/>
    <mergeCell ref="A58:B58"/>
    <mergeCell ref="E59:F59"/>
    <mergeCell ref="A60:B60"/>
    <mergeCell ref="E61:F61"/>
    <mergeCell ref="A62:B62"/>
    <mergeCell ref="E79:F79"/>
    <mergeCell ref="E81:F81"/>
    <mergeCell ref="E77:F77"/>
    <mergeCell ref="E64:F64"/>
    <mergeCell ref="E65:F65"/>
    <mergeCell ref="E66:F66"/>
    <mergeCell ref="E68:F68"/>
    <mergeCell ref="E69:F69"/>
    <mergeCell ref="E70:F70"/>
    <mergeCell ref="E71:F71"/>
    <mergeCell ref="E72:F72"/>
    <mergeCell ref="E73:F73"/>
    <mergeCell ref="E75:F75"/>
    <mergeCell ref="E76:F76"/>
  </mergeCells>
  <printOptions horizontalCentered="1"/>
  <pageMargins left="0.43307086614173229" right="0.43307086614173229" top="0.55118110236220474" bottom="0.55118110236220474" header="0.31496062992125984" footer="0.19685039370078741"/>
  <pageSetup orientation="landscape" r:id="rId1"/>
  <headerFooter>
    <oddFooter>&amp;CPágina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LDF-1</vt:lpstr>
      <vt:lpstr>'LDF-1'!Área_de_impresión</vt:lpstr>
      <vt:lpstr>'LDF-1'!Títulos_a_imprimir</vt:lpstr>
    </vt:vector>
  </TitlesOfParts>
  <Company>AUDITORIA GENERAL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JULIO REGINO</cp:lastModifiedBy>
  <cp:lastPrinted>2018-08-29T15:43:35Z</cp:lastPrinted>
  <dcterms:created xsi:type="dcterms:W3CDTF">2008-11-04T10:53:46Z</dcterms:created>
  <dcterms:modified xsi:type="dcterms:W3CDTF">2018-08-29T15:43:40Z</dcterms:modified>
</cp:coreProperties>
</file>