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35"/>
  </bookViews>
  <sheets>
    <sheet name="RI 7 (c)" sheetId="1" r:id="rId1"/>
  </sheets>
  <definedNames>
    <definedName name="_xlnm.Print_Area" localSheetId="0">'RI 7 (c)'!$A$1:$G$53</definedName>
  </definedNames>
  <calcPr calcId="145621"/>
</workbook>
</file>

<file path=xl/calcChain.xml><?xml version="1.0" encoding="utf-8"?>
<calcChain xmlns="http://schemas.openxmlformats.org/spreadsheetml/2006/main">
  <c r="G23" i="1" l="1"/>
  <c r="G22" i="1"/>
  <c r="G15" i="1"/>
  <c r="G13" i="1"/>
  <c r="G12" i="1"/>
  <c r="G11" i="1"/>
  <c r="G8" i="1"/>
  <c r="D11" i="1" l="1"/>
  <c r="D8" i="1"/>
  <c r="G36" i="1" l="1"/>
  <c r="F36" i="1"/>
  <c r="E36" i="1"/>
  <c r="D36" i="1"/>
  <c r="C36" i="1"/>
  <c r="B36" i="1"/>
  <c r="G28" i="1"/>
  <c r="F28" i="1"/>
  <c r="E28" i="1"/>
  <c r="D28" i="1"/>
  <c r="C28" i="1"/>
  <c r="B28" i="1"/>
  <c r="G21" i="1"/>
  <c r="F21" i="1"/>
  <c r="E21" i="1"/>
  <c r="D21" i="1"/>
  <c r="C21" i="1"/>
  <c r="B21" i="1"/>
  <c r="G6" i="1"/>
  <c r="F6" i="1"/>
  <c r="E6" i="1"/>
  <c r="D6" i="1"/>
  <c r="C6" i="1"/>
  <c r="C31" i="1" s="1"/>
  <c r="B6" i="1"/>
  <c r="B31" i="1" l="1"/>
  <c r="G31" i="1"/>
  <c r="F31" i="1"/>
  <c r="E31" i="1"/>
  <c r="D31" i="1"/>
</calcChain>
</file>

<file path=xl/sharedStrings.xml><?xml version="1.0" encoding="utf-8"?>
<sst xmlns="http://schemas.openxmlformats.org/spreadsheetml/2006/main" count="41" uniqueCount="41">
  <si>
    <t>MUNICIPIO DE ACAPULCO DE JUAREZ</t>
  </si>
  <si>
    <t xml:space="preserve">Resultados de Ingresos - LDF </t>
  </si>
  <si>
    <t>(PESOS)</t>
  </si>
  <si>
    <t>Concepto (b)</t>
  </si>
  <si>
    <t>Año 5 ¹ ( c )</t>
  </si>
  <si>
    <t>Año 4 ¹ ( c )</t>
  </si>
  <si>
    <t xml:space="preserve">1. Ingresos de Libre Disposición </t>
  </si>
  <si>
    <t>(1= A+B+C+D+E+F+G+H+I+J+K+L)</t>
  </si>
  <si>
    <t>A.  Impuestos</t>
  </si>
  <si>
    <t>B.  Cuotas y Aportaciones de Seguridad Social</t>
  </si>
  <si>
    <t>C.  Contribuciones de Mejoras</t>
  </si>
  <si>
    <t>D.  Derechos</t>
  </si>
  <si>
    <t>E.  Productos</t>
  </si>
  <si>
    <t>F.  Aprovechamientos</t>
  </si>
  <si>
    <t>G.  Ingresos por Ventas de Bienes y Servicios</t>
  </si>
  <si>
    <t>H.  Participaciones</t>
  </si>
  <si>
    <t>I.  Incentivos Derivados de la Colaboración Fiscal</t>
  </si>
  <si>
    <t>J.  Transferencias</t>
  </si>
  <si>
    <t>K.  Convenios</t>
  </si>
  <si>
    <t>L.  Otros Ingresos de Libre Disposición</t>
  </si>
  <si>
    <t>2. Transferencias Federales Etiquetadas (2= A+B+C+D+E)</t>
  </si>
  <si>
    <t xml:space="preserve"> A.  Aportaciones</t>
  </si>
  <si>
    <t xml:space="preserve"> B. Convenios</t>
  </si>
  <si>
    <t xml:space="preserve"> C. Fondos Distintos de Aportaciones</t>
  </si>
  <si>
    <t xml:space="preserve"> D. Transferencias, Subsidios y Subvenciones, y Pensiones y Jubilaciones</t>
  </si>
  <si>
    <t xml:space="preserve"> E. Otras Transferencias Federales Etiquetadas</t>
  </si>
  <si>
    <t>3. Ingresos Derivados de Financiamientos (3=A)</t>
  </si>
  <si>
    <t>A.  Ingresos Derivados de Financiamientos</t>
  </si>
  <si>
    <t>4. Total de Resultados de Ingresos (4= 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</si>
  <si>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</si>
  <si>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</si>
  <si>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</si>
  <si>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 1+2)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</si>
  <si>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</si>
  <si>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</si>
  <si>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>Año del Ejercicio Vigente ² (d) 2018</t>
  </si>
  <si>
    <t>Año 1 ¹ ( c ) 2017</t>
  </si>
  <si>
    <t>Año 2 ¹  ( c ) 2016</t>
  </si>
  <si>
    <t>Año 3 ¹  ( c ) 2015</t>
  </si>
  <si>
    <t>Formato LDF-7c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</si>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</sst>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&quot;$&quot;#,##0;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_-[$€-2]* #,##0.00_-;\-[$€-2]* #,##0.00_-;_-[$€-2]* &quot;-&quot;??_-"/>
    <numFmt numFmtId="174" formatCode="_-[$€]* #,##0.00_-;\-[$€]* #,##0.00_-;_-[$€]* \-??_-;_-@_-"/>
    <numFmt numFmtId="175" formatCode="#,##0.00;[Red]#,##0.00"/>
    <numFmt numFmtId="176" formatCode="[$-C0A]d\-mmm\-yy;@"/>
    <numFmt numFmtId="177" formatCode="_-* #,##0.00\ [$€]_-;\-* #,##0.00\ [$€]_-;_-* &quot;-&quot;??\ [$€]_-;_-@_-"/>
    <numFmt numFmtId="178" formatCode="#\ ##0.0;\-#\ ##0.0"/>
    <numFmt numFmtId="179" formatCode="_-* #,##0\ _P_t_s_-;\-* #,##0\ _P_t_s_-;_-* &quot;-&quot;\ _P_t_s_-;_-@_-"/>
    <numFmt numFmtId="180" formatCode="&quot;Verdadero&quot;;&quot;Verdadero&quot;;&quot;Falso&quot;"/>
    <numFmt numFmtId="181" formatCode="_-* #,##0.00\ &quot;Pts&quot;_-;\-* #,##0.00\ &quot;Pts&quot;_-;_-* &quot;-&quot;??\ &quot;Pts&quot;_-;_-@_-"/>
    <numFmt numFmtId="182" formatCode="[$€-2]\ #,##0.00_);[Red]\([$€-2]\ #,##0.00\)"/>
    <numFmt numFmtId="183" formatCode="[$-80A]hh:mm:ss\ AM/PM"/>
    <numFmt numFmtId="184" formatCode="[$$-80A]#,##0.00;[Red][$$-80A]#,##0.00"/>
    <numFmt numFmtId="185" formatCode="_-[$$-80A]* #,##0.00_-;\-[$$-80A]* #,##0.00_-;_-[$$-80A]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6282">
    <xf numFmtId="0" fontId="0" fillId="0" borderId="0"/>
    <xf numFmtId="167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8" fontId="7" fillId="0" borderId="0" applyFill="0" applyBorder="0" applyProtection="0">
      <alignment horizontal="right"/>
      <protection locked="0"/>
    </xf>
    <xf numFmtId="169" fontId="7" fillId="0" borderId="0" applyFill="0" applyBorder="0" applyProtection="0">
      <alignment horizontal="right"/>
    </xf>
    <xf numFmtId="170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166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73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6" fontId="6" fillId="0" borderId="0" applyFont="0" applyFill="0" applyBorder="0" applyAlignment="0" applyProtection="0"/>
    <xf numFmtId="174" fontId="6" fillId="0" borderId="0" applyFill="0" applyBorder="0" applyAlignment="0" applyProtection="0"/>
    <xf numFmtId="176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6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7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4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4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4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71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167" fontId="14" fillId="0" borderId="0" applyFont="0" applyFill="0" applyBorder="0" applyAlignment="0" applyProtection="0">
      <alignment vertical="top"/>
    </xf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8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2" fontId="6" fillId="0" borderId="0" applyFont="0" applyFill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2" fontId="6" fillId="0" borderId="0" applyFont="0" applyFill="0" applyProtection="0"/>
    <xf numFmtId="166" fontId="6" fillId="0" borderId="0" applyFont="0" applyFill="0" applyBorder="0" applyAlignment="0" applyProtection="0"/>
    <xf numFmtId="12" fontId="6" fillId="0" borderId="0" applyFont="0" applyFill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6" fontId="6" fillId="0" borderId="0"/>
    <xf numFmtId="176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6" fontId="6" fillId="0" borderId="0"/>
    <xf numFmtId="176" fontId="6" fillId="0" borderId="0"/>
    <xf numFmtId="0" fontId="1" fillId="0" borderId="0"/>
    <xf numFmtId="0" fontId="1" fillId="0" borderId="0"/>
    <xf numFmtId="176" fontId="6" fillId="0" borderId="0"/>
    <xf numFmtId="0" fontId="1" fillId="0" borderId="0"/>
    <xf numFmtId="176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6" fontId="6" fillId="0" borderId="0"/>
    <xf numFmtId="0" fontId="1" fillId="0" borderId="0"/>
    <xf numFmtId="0" fontId="1" fillId="0" borderId="0"/>
    <xf numFmtId="176" fontId="6" fillId="0" borderId="0"/>
    <xf numFmtId="176" fontId="6" fillId="0" borderId="0"/>
    <xf numFmtId="0" fontId="1" fillId="0" borderId="0"/>
    <xf numFmtId="0" fontId="1" fillId="0" borderId="0"/>
    <xf numFmtId="17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6" fillId="0" borderId="0"/>
    <xf numFmtId="185" fontId="6" fillId="0" borderId="0"/>
    <xf numFmtId="185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5" fontId="17" fillId="0" borderId="0"/>
    <xf numFmtId="185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5" fontId="18" fillId="0" borderId="0"/>
    <xf numFmtId="0" fontId="18" fillId="0" borderId="0"/>
    <xf numFmtId="0" fontId="6" fillId="0" borderId="0"/>
    <xf numFmtId="185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6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6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5" fillId="15" borderId="0" xfId="0" applyFont="1" applyFill="1"/>
    <xf numFmtId="0" fontId="0" fillId="15" borderId="0" xfId="0" applyFill="1"/>
    <xf numFmtId="4" fontId="0" fillId="15" borderId="0" xfId="0" applyNumberFormat="1" applyFill="1"/>
    <xf numFmtId="0" fontId="5" fillId="15" borderId="0" xfId="0" applyFont="1" applyFill="1" applyAlignment="1">
      <alignment horizontal="right" vertical="center"/>
    </xf>
    <xf numFmtId="4" fontId="25" fillId="0" borderId="0" xfId="4843" applyNumberFormat="1" applyFont="1" applyFill="1" applyBorder="1" applyAlignment="1">
      <alignment horizontal="right" vertical="center"/>
    </xf>
    <xf numFmtId="0" fontId="0" fillId="0" borderId="0" xfId="0" applyBorder="1"/>
    <xf numFmtId="4" fontId="22" fillId="15" borderId="0" xfId="5476" applyNumberFormat="1" applyFont="1" applyFill="1" applyBorder="1" applyAlignment="1">
      <alignment horizontal="right"/>
    </xf>
    <xf numFmtId="0" fontId="5" fillId="37" borderId="0" xfId="0" applyFont="1" applyFill="1" applyBorder="1" applyAlignment="1">
      <alignment horizontal="center" vertical="top"/>
    </xf>
    <xf numFmtId="0" fontId="0" fillId="15" borderId="0" xfId="0" applyFill="1" applyAlignment="1">
      <alignment horizontal="left" wrapText="1"/>
    </xf>
    <xf numFmtId="0" fontId="5" fillId="37" borderId="0" xfId="0" applyFont="1" applyFill="1" applyBorder="1" applyAlignment="1">
      <alignment horizontal="center" vertical="top" wrapText="1"/>
    </xf>
    <xf numFmtId="0" fontId="5" fillId="37" borderId="0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wrapText="1"/>
    </xf>
    <xf numFmtId="167" fontId="0" fillId="15" borderId="0" xfId="1" applyFont="1" applyFill="1" applyBorder="1"/>
    <xf numFmtId="167" fontId="24" fillId="15" borderId="0" xfId="1" applyFont="1" applyFill="1" applyBorder="1" applyAlignment="1">
      <alignment horizontal="right"/>
    </xf>
    <xf numFmtId="167" fontId="23" fillId="15" borderId="0" xfId="1" applyFont="1" applyFill="1" applyBorder="1" applyAlignment="1">
      <alignment horizontal="right"/>
    </xf>
    <xf numFmtId="0" fontId="0" fillId="15" borderId="0" xfId="0" applyFill="1" applyBorder="1" applyAlignment="1">
      <alignment horizontal="left" indent="2"/>
    </xf>
    <xf numFmtId="0" fontId="0" fillId="15" borderId="0" xfId="0" applyFill="1" applyBorder="1"/>
    <xf numFmtId="0" fontId="23" fillId="15" borderId="0" xfId="0" applyFont="1" applyFill="1" applyBorder="1" applyAlignment="1">
      <alignment horizontal="right"/>
    </xf>
    <xf numFmtId="0" fontId="3" fillId="15" borderId="0" xfId="0" applyFont="1" applyFill="1" applyBorder="1"/>
    <xf numFmtId="0" fontId="0" fillId="15" borderId="0" xfId="0" applyFill="1" applyBorder="1" applyAlignment="1">
      <alignment horizontal="left" wrapText="1" indent="2"/>
    </xf>
    <xf numFmtId="167" fontId="0" fillId="15" borderId="0" xfId="0" applyNumberFormat="1" applyFill="1" applyBorder="1"/>
    <xf numFmtId="167" fontId="24" fillId="15" borderId="0" xfId="0" applyNumberFormat="1" applyFont="1" applyFill="1" applyBorder="1" applyAlignment="1">
      <alignment horizontal="right"/>
    </xf>
    <xf numFmtId="167" fontId="23" fillId="15" borderId="0" xfId="0" applyNumberFormat="1" applyFont="1" applyFill="1" applyBorder="1" applyAlignment="1">
      <alignment horizontal="right"/>
    </xf>
    <xf numFmtId="0" fontId="0" fillId="15" borderId="0" xfId="0" applyFill="1" applyBorder="1" applyAlignment="1">
      <alignment wrapText="1"/>
    </xf>
    <xf numFmtId="4" fontId="23" fillId="15" borderId="0" xfId="0" applyNumberFormat="1" applyFont="1" applyFill="1" applyBorder="1" applyAlignment="1">
      <alignment horizontal="right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89649</xdr:colOff>
      <xdr:row>1</xdr:row>
      <xdr:rowOff>44824</xdr:rowOff>
    </xdr:from>
    <xdr:to>
      <xdr:col>0</xdr:col>
      <xdr:colOff>589108</xdr:colOff>
      <xdr:row>4</xdr:row>
      <xdr:rowOff>15706</xdr:rowOff>
    </xdr:to>
    <xdr:pic>
      <xdr:nvPicPr>
        <xdr:cNvPr id="8" name="8 Imagen" descr="aca-logo-foot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9" y="246530"/>
          <a:ext cx="499459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42</xdr:row>
      <xdr:rowOff>133120</xdr:rowOff>
    </xdr:from>
    <xdr:to>
      <xdr:col>6</xdr:col>
      <xdr:colOff>1344706</xdr:colOff>
      <xdr:row>53</xdr:row>
      <xdr:rowOff>22375</xdr:rowOff>
    </xdr:to>
    <xdr:grpSp>
      <xdr:nvGrpSpPr>
        <xdr:cNvPr id="9" name="7 Grupo"/>
        <xdr:cNvGrpSpPr>
          <a:grpSpLocks/>
        </xdr:cNvGrpSpPr>
      </xdr:nvGrpSpPr>
      <xdr:grpSpPr bwMode="auto">
        <a:xfrm>
          <a:off x="0" y="8940944"/>
          <a:ext cx="14040971" cy="1984755"/>
          <a:chOff x="1010786" y="790960086"/>
          <a:chExt cx="19402081" cy="1788049"/>
        </a:xfrm>
      </xdr:grpSpPr>
      <xdr:sp macro="" textlink="">
        <xdr:nvSpPr>
          <xdr:cNvPr id="10" name="Text Box 60"/>
          <xdr:cNvSpPr txBox="1">
            <a:spLocks noChangeArrowheads="1"/>
          </xdr:cNvSpPr>
        </xdr:nvSpPr>
        <xdr:spPr bwMode="auto">
          <a:xfrm>
            <a:off x="10642145" y="790975495"/>
            <a:ext cx="4682493" cy="13623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Elaboró:</a:t>
            </a:r>
          </a:p>
          <a:p>
            <a:pPr algn="ctr" rtl="0">
              <a:lnSpc>
                <a:spcPts val="11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__________________________________________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M.D.C. MARIANO HANSEL PATRICIO ABARCA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SECRETARIO DE ADMINISTRACION</a:t>
            </a:r>
            <a:r>
              <a:rPr lang="es-ES" sz="10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Y FINANZAS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1" name="Text Box 61"/>
          <xdr:cNvSpPr txBox="1">
            <a:spLocks noChangeArrowheads="1"/>
          </xdr:cNvSpPr>
        </xdr:nvSpPr>
        <xdr:spPr bwMode="auto">
          <a:xfrm>
            <a:off x="5919371" y="790960086"/>
            <a:ext cx="4045670" cy="162761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s-ES" sz="10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V° B°:</a:t>
            </a:r>
            <a:endParaRPr lang="es-MX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 rtl="0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LIC.</a:t>
            </a:r>
            <a:r>
              <a:rPr lang="es-ES" sz="10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KARLA LEONOR SANCHEZ OLMOS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SINDICA ADMINISTRATIVA, FINANCIERA, CONTABLE Y PATRIMONIAL</a:t>
            </a:r>
          </a:p>
        </xdr:txBody>
      </xdr:sp>
      <xdr:sp macro="" textlink="">
        <xdr:nvSpPr>
          <xdr:cNvPr id="12" name="Text Box 62"/>
          <xdr:cNvSpPr txBox="1">
            <a:spLocks noChangeArrowheads="1"/>
          </xdr:cNvSpPr>
        </xdr:nvSpPr>
        <xdr:spPr bwMode="auto">
          <a:xfrm>
            <a:off x="1010786" y="790960086"/>
            <a:ext cx="4242754" cy="14672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Autorizó:</a:t>
            </a: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 rtl="0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LIC. JESUS EVODIO VELAZQUEZ AGUIRRE</a:t>
            </a:r>
          </a:p>
          <a:p>
            <a:pPr algn="ctr" rtl="0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PRESIDENTE</a:t>
            </a:r>
            <a:r>
              <a:rPr lang="es-ES" sz="10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MUNICIPAL CONSTITUCIONAL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3" name="Text Box 60"/>
          <xdr:cNvSpPr txBox="1">
            <a:spLocks noChangeArrowheads="1"/>
          </xdr:cNvSpPr>
        </xdr:nvSpPr>
        <xdr:spPr bwMode="auto">
          <a:xfrm>
            <a:off x="15922361" y="790961423"/>
            <a:ext cx="4490506" cy="17867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Revisó:</a:t>
            </a: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_______________________________________</a:t>
            </a:r>
          </a:p>
          <a:p>
            <a:pPr algn="ctr" rtl="0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LIC.</a:t>
            </a:r>
            <a:r>
              <a:rPr lang="es-ES" sz="10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FRANCISCO JAVIER JIMENEZ OLMOS</a:t>
            </a:r>
          </a:p>
          <a:p>
            <a:pPr algn="ctr" rtl="0"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ENCARGADO DE DESPACHO  </a:t>
            </a:r>
          </a:p>
          <a:p>
            <a:pPr algn="ctr" rtl="0">
              <a:defRPr sz="1000"/>
            </a:pPr>
            <a:r>
              <a:rPr lang="es-E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CONTRALOR</a:t>
            </a:r>
            <a:r>
              <a:rPr lang="es-ES" sz="10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GENERAL DE TRANSPARENCIA</a:t>
            </a:r>
          </a:p>
          <a:p>
            <a:pPr algn="ctr" rtl="0">
              <a:defRPr sz="1000"/>
            </a:pPr>
            <a:r>
              <a:rPr lang="es-ES" sz="1000" b="0" i="0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Y MODERNIZACION ADMINISTRATIVA</a:t>
            </a:r>
            <a:endParaRPr lang="es-E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view="pageBreakPreview" zoomScale="85" zoomScaleNormal="110" zoomScaleSheetLayoutView="85" workbookViewId="0">
      <selection activeCell="E40" sqref="E40"/>
    </sheetView>
  </sheetViews>
  <sheetFormatPr baseColWidth="10" defaultRowHeight="15" x14ac:dyDescent="0.25"/>
  <cols>
    <col min="1" max="1" width="81" customWidth="1"/>
    <col min="2" max="3" width="20.7109375" customWidth="1"/>
    <col min="4" max="7" width="22.7109375" customWidth="1"/>
    <col min="8" max="8" width="12.28515625" bestFit="1" customWidth="1"/>
  </cols>
  <sheetData>
    <row r="1" spans="1:8" ht="15.75" x14ac:dyDescent="0.25">
      <c r="A1" s="1"/>
      <c r="B1" s="2"/>
      <c r="C1" s="2"/>
      <c r="D1" s="2"/>
      <c r="E1" s="2"/>
      <c r="F1" s="2" t="s">
        <v>40</v>
      </c>
      <c r="G1" s="4" t="s">
        <v>39</v>
      </c>
    </row>
    <row r="2" spans="1:8" ht="15.75" x14ac:dyDescent="0.25">
      <c r="A2" s="10" t="s">
        <v>0</v>
      </c>
      <c r="B2" s="8"/>
      <c r="C2" s="8"/>
      <c r="D2" s="8"/>
      <c r="E2" s="8"/>
      <c r="F2" s="8"/>
      <c r="G2" s="8"/>
    </row>
    <row r="3" spans="1:8" ht="15.75" x14ac:dyDescent="0.25">
      <c r="A3" s="10" t="s">
        <v>1</v>
      </c>
      <c r="B3" s="8"/>
      <c r="C3" s="8"/>
      <c r="D3" s="8"/>
      <c r="E3" s="8"/>
      <c r="F3" s="8"/>
      <c r="G3" s="8"/>
    </row>
    <row r="4" spans="1:8" ht="15.75" x14ac:dyDescent="0.25">
      <c r="A4" s="10" t="s">
        <v>2</v>
      </c>
      <c r="B4" s="8"/>
      <c r="C4" s="8"/>
      <c r="D4" s="8"/>
      <c r="E4" s="8"/>
      <c r="F4" s="8"/>
      <c r="G4" s="8"/>
    </row>
    <row r="5" spans="1:8" ht="45" customHeight="1" x14ac:dyDescent="0.25">
      <c r="A5" s="11" t="s">
        <v>3</v>
      </c>
      <c r="B5" s="12" t="s">
        <v>4</v>
      </c>
      <c r="C5" s="12" t="s">
        <v>5</v>
      </c>
      <c r="D5" s="12" t="s">
        <v>38</v>
      </c>
      <c r="E5" s="12" t="s">
        <v>37</v>
      </c>
      <c r="F5" s="12" t="s">
        <v>36</v>
      </c>
      <c r="G5" s="12" t="s">
        <v>35</v>
      </c>
    </row>
    <row r="6" spans="1:8" x14ac:dyDescent="0.25">
      <c r="A6" s="13" t="s">
        <v>6</v>
      </c>
      <c r="B6" s="14">
        <f>B8+B9+B10+B11+B12+B13+B14+B15+B16+B17+B18+B19</f>
        <v>0</v>
      </c>
      <c r="C6" s="14">
        <f>C8+C9+C10+C11+C12+C13+C14+C15+C16+C17+C18+C19</f>
        <v>0</v>
      </c>
      <c r="D6" s="15">
        <f t="shared" ref="D6:G6" si="0">D8+D9+D10+D11+D12+D13+D14+D15+D16+D17+D18+D19</f>
        <v>1736777138.6100001</v>
      </c>
      <c r="E6" s="15">
        <f t="shared" si="0"/>
        <v>1907118355.3</v>
      </c>
      <c r="F6" s="15">
        <f t="shared" si="0"/>
        <v>1891540758.9000001</v>
      </c>
      <c r="G6" s="15">
        <f t="shared" si="0"/>
        <v>2102387238.53</v>
      </c>
    </row>
    <row r="7" spans="1:8" x14ac:dyDescent="0.25">
      <c r="A7" s="13" t="s">
        <v>7</v>
      </c>
      <c r="B7" s="14"/>
      <c r="C7" s="14"/>
      <c r="D7" s="16"/>
      <c r="E7" s="16"/>
      <c r="F7" s="16"/>
      <c r="G7" s="14"/>
    </row>
    <row r="8" spans="1:8" x14ac:dyDescent="0.25">
      <c r="A8" s="17" t="s">
        <v>8</v>
      </c>
      <c r="B8" s="18"/>
      <c r="C8" s="18"/>
      <c r="D8" s="7">
        <f>464178693.81+58445337.54</f>
        <v>522624031.35000002</v>
      </c>
      <c r="E8" s="7">
        <v>531796252.88</v>
      </c>
      <c r="F8" s="7">
        <v>524078148.79000002</v>
      </c>
      <c r="G8" s="7">
        <f>553946727.65+139759669.82</f>
        <v>693706397.47000003</v>
      </c>
      <c r="H8" s="5"/>
    </row>
    <row r="9" spans="1:8" x14ac:dyDescent="0.25">
      <c r="A9" s="17" t="s">
        <v>9</v>
      </c>
      <c r="B9" s="18"/>
      <c r="C9" s="18"/>
      <c r="D9" s="7">
        <v>0</v>
      </c>
      <c r="E9" s="7">
        <v>0</v>
      </c>
      <c r="F9" s="7">
        <v>0</v>
      </c>
      <c r="G9" s="7">
        <v>0</v>
      </c>
      <c r="H9" s="6"/>
    </row>
    <row r="10" spans="1:8" x14ac:dyDescent="0.25">
      <c r="A10" s="17" t="s">
        <v>10</v>
      </c>
      <c r="B10" s="18"/>
      <c r="C10" s="18"/>
      <c r="D10" s="7">
        <v>0</v>
      </c>
      <c r="E10" s="7">
        <v>0</v>
      </c>
      <c r="F10" s="7">
        <v>0</v>
      </c>
      <c r="G10" s="7">
        <v>0</v>
      </c>
      <c r="H10" s="6"/>
    </row>
    <row r="11" spans="1:8" x14ac:dyDescent="0.25">
      <c r="A11" s="17" t="s">
        <v>11</v>
      </c>
      <c r="B11" s="18"/>
      <c r="C11" s="18"/>
      <c r="D11" s="7">
        <f>184281978.96+7496563.29</f>
        <v>191778542.25</v>
      </c>
      <c r="E11" s="7">
        <v>232157131.81</v>
      </c>
      <c r="F11" s="7">
        <v>216718236.96000001</v>
      </c>
      <c r="G11" s="7">
        <f>134696713.97+92763678.59</f>
        <v>227460392.56</v>
      </c>
      <c r="H11" s="7"/>
    </row>
    <row r="12" spans="1:8" x14ac:dyDescent="0.25">
      <c r="A12" s="17" t="s">
        <v>12</v>
      </c>
      <c r="B12" s="18"/>
      <c r="C12" s="18"/>
      <c r="D12" s="7">
        <v>37904869.259999998</v>
      </c>
      <c r="E12" s="7">
        <v>5808464.8899999997</v>
      </c>
      <c r="F12" s="7">
        <v>5649997.1299999999</v>
      </c>
      <c r="G12" s="7">
        <f>3995456.73+2276213.7</f>
        <v>6271670.4299999997</v>
      </c>
      <c r="H12" s="7"/>
    </row>
    <row r="13" spans="1:8" x14ac:dyDescent="0.25">
      <c r="A13" s="17" t="s">
        <v>13</v>
      </c>
      <c r="B13" s="18"/>
      <c r="C13" s="18"/>
      <c r="D13" s="7">
        <v>38341473.210000001</v>
      </c>
      <c r="E13" s="7">
        <v>80527740.120000005</v>
      </c>
      <c r="F13" s="7">
        <v>88154214.010000005</v>
      </c>
      <c r="G13" s="7">
        <f>44413393.12+41559830.42</f>
        <v>85973223.539999992</v>
      </c>
      <c r="H13" s="7"/>
    </row>
    <row r="14" spans="1:8" x14ac:dyDescent="0.25">
      <c r="A14" s="17" t="s">
        <v>14</v>
      </c>
      <c r="B14" s="18"/>
      <c r="C14" s="18"/>
      <c r="D14" s="7">
        <v>0</v>
      </c>
      <c r="E14" s="7">
        <v>0</v>
      </c>
      <c r="F14" s="7">
        <v>0</v>
      </c>
      <c r="G14" s="7">
        <v>0</v>
      </c>
      <c r="H14" s="6"/>
    </row>
    <row r="15" spans="1:8" x14ac:dyDescent="0.25">
      <c r="A15" s="17" t="s">
        <v>15</v>
      </c>
      <c r="B15" s="18"/>
      <c r="C15" s="18"/>
      <c r="D15" s="7">
        <v>946128222.53999996</v>
      </c>
      <c r="E15" s="7">
        <v>1027964055.6899999</v>
      </c>
      <c r="F15" s="7">
        <v>1034023263.51</v>
      </c>
      <c r="G15" s="7">
        <f>548850712.67+535742294.97</f>
        <v>1084593007.6399999</v>
      </c>
      <c r="H15" s="7"/>
    </row>
    <row r="16" spans="1:8" x14ac:dyDescent="0.25">
      <c r="A16" s="17" t="s">
        <v>16</v>
      </c>
      <c r="B16" s="18"/>
      <c r="C16" s="18"/>
      <c r="D16" s="7">
        <v>0</v>
      </c>
      <c r="E16" s="7">
        <v>9631735.9100000001</v>
      </c>
      <c r="F16" s="7">
        <v>7053127.3999999994</v>
      </c>
      <c r="G16" s="7">
        <v>4382546.8900000006</v>
      </c>
      <c r="H16" s="6"/>
    </row>
    <row r="17" spans="1:8" x14ac:dyDescent="0.25">
      <c r="A17" s="17" t="s">
        <v>17</v>
      </c>
      <c r="B17" s="18"/>
      <c r="C17" s="18"/>
      <c r="D17" s="7">
        <v>0</v>
      </c>
      <c r="E17" s="7">
        <v>0</v>
      </c>
      <c r="F17" s="7">
        <v>0</v>
      </c>
      <c r="G17" s="7">
        <v>0</v>
      </c>
      <c r="H17" s="6"/>
    </row>
    <row r="18" spans="1:8" x14ac:dyDescent="0.25">
      <c r="A18" s="17" t="s">
        <v>18</v>
      </c>
      <c r="B18" s="18"/>
      <c r="C18" s="18"/>
      <c r="D18" s="7">
        <v>0</v>
      </c>
      <c r="E18" s="7">
        <v>0</v>
      </c>
      <c r="F18" s="7">
        <v>15863771.1</v>
      </c>
      <c r="G18" s="7">
        <v>0</v>
      </c>
      <c r="H18" s="6"/>
    </row>
    <row r="19" spans="1:8" x14ac:dyDescent="0.25">
      <c r="A19" s="17" t="s">
        <v>19</v>
      </c>
      <c r="B19" s="18"/>
      <c r="C19" s="18"/>
      <c r="D19" s="7">
        <v>0</v>
      </c>
      <c r="E19" s="7">
        <v>19232974</v>
      </c>
      <c r="F19" s="7">
        <v>0</v>
      </c>
      <c r="G19" s="7">
        <v>0</v>
      </c>
      <c r="H19" s="6"/>
    </row>
    <row r="20" spans="1:8" x14ac:dyDescent="0.25">
      <c r="A20" s="17"/>
      <c r="B20" s="18"/>
      <c r="C20" s="18"/>
      <c r="D20" s="19"/>
      <c r="E20" s="19"/>
      <c r="F20" s="7"/>
      <c r="G20" s="7"/>
      <c r="H20" s="6"/>
    </row>
    <row r="21" spans="1:8" x14ac:dyDescent="0.25">
      <c r="A21" s="20" t="s">
        <v>20</v>
      </c>
      <c r="B21" s="14">
        <f>B22+B23+B24+B25+B26</f>
        <v>0</v>
      </c>
      <c r="C21" s="14">
        <f t="shared" ref="C21:G21" si="1">C22+C23+C24+C25+C26</f>
        <v>0</v>
      </c>
      <c r="D21" s="15">
        <f t="shared" si="1"/>
        <v>1336533369.22</v>
      </c>
      <c r="E21" s="15">
        <f t="shared" si="1"/>
        <v>1193517074.75</v>
      </c>
      <c r="F21" s="15">
        <f t="shared" si="1"/>
        <v>1376307775.9400001</v>
      </c>
      <c r="G21" s="15">
        <f t="shared" si="1"/>
        <v>1106629042.5</v>
      </c>
      <c r="H21" s="6"/>
    </row>
    <row r="22" spans="1:8" x14ac:dyDescent="0.25">
      <c r="A22" s="17" t="s">
        <v>21</v>
      </c>
      <c r="B22" s="18"/>
      <c r="C22" s="18"/>
      <c r="D22" s="7">
        <v>901827766</v>
      </c>
      <c r="E22" s="7">
        <v>923973306</v>
      </c>
      <c r="F22" s="7">
        <v>996867137.77999997</v>
      </c>
      <c r="G22" s="7">
        <f>596543471+440744836.76</f>
        <v>1037288307.76</v>
      </c>
      <c r="H22" s="7"/>
    </row>
    <row r="23" spans="1:8" x14ac:dyDescent="0.25">
      <c r="A23" s="17" t="s">
        <v>22</v>
      </c>
      <c r="B23" s="18"/>
      <c r="C23" s="18"/>
      <c r="D23" s="7">
        <v>434705603.22000003</v>
      </c>
      <c r="E23" s="7">
        <v>269543768.75</v>
      </c>
      <c r="F23" s="7">
        <v>379440638.16000003</v>
      </c>
      <c r="G23" s="7">
        <f>31582485.2+37758249.54</f>
        <v>69340734.739999995</v>
      </c>
      <c r="H23" s="7"/>
    </row>
    <row r="24" spans="1:8" x14ac:dyDescent="0.25">
      <c r="A24" s="17" t="s">
        <v>23</v>
      </c>
      <c r="B24" s="18"/>
      <c r="C24" s="18"/>
      <c r="D24" s="7">
        <v>0</v>
      </c>
      <c r="E24" s="7">
        <v>0</v>
      </c>
      <c r="F24" s="7">
        <v>0</v>
      </c>
      <c r="G24" s="7">
        <v>0</v>
      </c>
      <c r="H24" s="6"/>
    </row>
    <row r="25" spans="1:8" x14ac:dyDescent="0.25">
      <c r="A25" s="21" t="s">
        <v>24</v>
      </c>
      <c r="B25" s="18"/>
      <c r="C25" s="18"/>
      <c r="D25" s="7">
        <v>0</v>
      </c>
      <c r="E25" s="7">
        <v>0</v>
      </c>
      <c r="F25" s="7">
        <v>0</v>
      </c>
      <c r="G25" s="7">
        <v>0</v>
      </c>
      <c r="H25" s="6"/>
    </row>
    <row r="26" spans="1:8" x14ac:dyDescent="0.25">
      <c r="A26" s="17" t="s">
        <v>25</v>
      </c>
      <c r="B26" s="18"/>
      <c r="C26" s="18"/>
      <c r="D26" s="7">
        <v>0</v>
      </c>
      <c r="E26" s="7">
        <v>0</v>
      </c>
      <c r="F26" s="7">
        <v>0</v>
      </c>
      <c r="G26" s="7">
        <v>0</v>
      </c>
      <c r="H26" s="6"/>
    </row>
    <row r="27" spans="1:8" x14ac:dyDescent="0.25">
      <c r="A27" s="18"/>
      <c r="B27" s="18"/>
      <c r="C27" s="18"/>
      <c r="D27" s="19"/>
      <c r="E27" s="19"/>
      <c r="F27" s="19"/>
      <c r="G27" s="18"/>
      <c r="H27" s="6"/>
    </row>
    <row r="28" spans="1:8" x14ac:dyDescent="0.25">
      <c r="A28" s="20" t="s">
        <v>26</v>
      </c>
      <c r="B28" s="14">
        <f>B29</f>
        <v>0</v>
      </c>
      <c r="C28" s="14">
        <f t="shared" ref="C28:G28" si="2">C29</f>
        <v>0</v>
      </c>
      <c r="D28" s="16">
        <f t="shared" si="2"/>
        <v>0</v>
      </c>
      <c r="E28" s="15">
        <f t="shared" si="2"/>
        <v>258000000</v>
      </c>
      <c r="F28" s="15">
        <f t="shared" si="2"/>
        <v>215000000</v>
      </c>
      <c r="G28" s="14">
        <f t="shared" si="2"/>
        <v>0</v>
      </c>
      <c r="H28" s="6"/>
    </row>
    <row r="29" spans="1:8" x14ac:dyDescent="0.25">
      <c r="A29" s="17" t="s">
        <v>27</v>
      </c>
      <c r="B29" s="18"/>
      <c r="C29" s="18"/>
      <c r="D29" s="19"/>
      <c r="E29" s="7">
        <v>258000000</v>
      </c>
      <c r="F29" s="7">
        <v>215000000</v>
      </c>
      <c r="G29" s="18"/>
      <c r="H29" s="6"/>
    </row>
    <row r="30" spans="1:8" x14ac:dyDescent="0.25">
      <c r="A30" s="17"/>
      <c r="B30" s="18"/>
      <c r="C30" s="18"/>
      <c r="D30" s="19"/>
      <c r="E30" s="19"/>
      <c r="F30" s="19"/>
      <c r="G30" s="18"/>
      <c r="H30" s="6"/>
    </row>
    <row r="31" spans="1:8" x14ac:dyDescent="0.25">
      <c r="A31" s="20" t="s">
        <v>28</v>
      </c>
      <c r="B31" s="22">
        <f>B6+B21+B28</f>
        <v>0</v>
      </c>
      <c r="C31" s="22">
        <f t="shared" ref="C31:G31" si="3">C6+C21+C28</f>
        <v>0</v>
      </c>
      <c r="D31" s="23">
        <f t="shared" si="3"/>
        <v>3073310507.8299999</v>
      </c>
      <c r="E31" s="23">
        <f t="shared" si="3"/>
        <v>3358635430.0500002</v>
      </c>
      <c r="F31" s="23">
        <f t="shared" si="3"/>
        <v>3482848534.8400002</v>
      </c>
      <c r="G31" s="23">
        <f t="shared" si="3"/>
        <v>3209016281.0299997</v>
      </c>
      <c r="H31" s="6"/>
    </row>
    <row r="32" spans="1:8" x14ac:dyDescent="0.25">
      <c r="A32" s="20"/>
      <c r="B32" s="22"/>
      <c r="C32" s="22"/>
      <c r="D32" s="24"/>
      <c r="E32" s="24"/>
      <c r="F32" s="24"/>
      <c r="G32" s="22"/>
      <c r="H32" s="6"/>
    </row>
    <row r="33" spans="1:8" x14ac:dyDescent="0.25">
      <c r="A33" s="20" t="s">
        <v>29</v>
      </c>
      <c r="B33" s="18"/>
      <c r="C33" s="18"/>
      <c r="D33" s="19"/>
      <c r="E33" s="19"/>
      <c r="F33" s="19"/>
      <c r="G33" s="18"/>
      <c r="H33" s="6"/>
    </row>
    <row r="34" spans="1:8" ht="30" x14ac:dyDescent="0.25">
      <c r="A34" s="25" t="s">
        <v>30</v>
      </c>
      <c r="B34" s="18"/>
      <c r="C34" s="18"/>
      <c r="D34" s="19"/>
      <c r="E34" s="7">
        <v>258000000</v>
      </c>
      <c r="F34" s="7">
        <v>215000000</v>
      </c>
      <c r="G34" s="18"/>
      <c r="H34" s="6"/>
    </row>
    <row r="35" spans="1:8" ht="30" x14ac:dyDescent="0.25">
      <c r="A35" s="25" t="s">
        <v>31</v>
      </c>
      <c r="B35" s="18"/>
      <c r="C35" s="18"/>
      <c r="D35" s="19"/>
      <c r="E35" s="26">
        <v>0</v>
      </c>
      <c r="F35" s="26">
        <v>0</v>
      </c>
      <c r="G35" s="18"/>
    </row>
    <row r="36" spans="1:8" x14ac:dyDescent="0.25">
      <c r="A36" s="20" t="s">
        <v>32</v>
      </c>
      <c r="B36" s="14">
        <f>B34+B35</f>
        <v>0</v>
      </c>
      <c r="C36" s="14">
        <f t="shared" ref="C36:G36" si="4">C34+C35</f>
        <v>0</v>
      </c>
      <c r="D36" s="16">
        <f t="shared" si="4"/>
        <v>0</v>
      </c>
      <c r="E36" s="15">
        <f t="shared" si="4"/>
        <v>258000000</v>
      </c>
      <c r="F36" s="15">
        <f t="shared" si="4"/>
        <v>215000000</v>
      </c>
      <c r="G36" s="14">
        <f t="shared" si="4"/>
        <v>0</v>
      </c>
    </row>
    <row r="37" spans="1:8" x14ac:dyDescent="0.25">
      <c r="A37" s="20"/>
      <c r="B37" s="14"/>
      <c r="C37" s="14"/>
      <c r="D37" s="16"/>
      <c r="E37" s="15"/>
      <c r="F37" s="15"/>
      <c r="G37" s="14"/>
    </row>
    <row r="38" spans="1:8" x14ac:dyDescent="0.25">
      <c r="A38" s="20"/>
      <c r="B38" s="14"/>
      <c r="C38" s="14"/>
      <c r="D38" s="16"/>
      <c r="E38" s="15"/>
      <c r="F38" s="15"/>
      <c r="G38" s="14"/>
    </row>
    <row r="39" spans="1:8" x14ac:dyDescent="0.25">
      <c r="A39" s="2"/>
      <c r="B39" s="2"/>
      <c r="C39" s="2"/>
      <c r="D39" s="3"/>
      <c r="E39" s="2"/>
      <c r="F39" s="2"/>
      <c r="G39" s="2"/>
    </row>
    <row r="40" spans="1:8" x14ac:dyDescent="0.25">
      <c r="A40" s="2" t="s">
        <v>33</v>
      </c>
      <c r="B40" s="2"/>
      <c r="C40" s="2"/>
      <c r="D40" s="2"/>
      <c r="E40" s="2"/>
      <c r="F40" s="2"/>
      <c r="G40" s="2"/>
    </row>
    <row r="41" spans="1:8" x14ac:dyDescent="0.25">
      <c r="A41" s="9" t="s">
        <v>34</v>
      </c>
      <c r="B41" s="9"/>
      <c r="C41" s="9"/>
      <c r="D41" s="9"/>
      <c r="E41" s="9"/>
      <c r="F41" s="9"/>
      <c r="G41" s="9"/>
    </row>
    <row r="42" spans="1:8" x14ac:dyDescent="0.25">
      <c r="A42" s="2"/>
      <c r="B42" s="2"/>
      <c r="C42" s="2"/>
      <c r="D42" s="2"/>
      <c r="E42" s="2"/>
      <c r="F42" s="2"/>
      <c r="G42" s="2"/>
    </row>
    <row r="43" spans="1:8" x14ac:dyDescent="0.25">
      <c r="A43" s="2"/>
      <c r="B43" s="2"/>
      <c r="C43" s="2"/>
      <c r="D43" s="2"/>
      <c r="E43" s="2"/>
      <c r="F43" s="2"/>
      <c r="G43" s="2"/>
    </row>
    <row r="44" spans="1:8" x14ac:dyDescent="0.25">
      <c r="A44" s="2"/>
      <c r="B44" s="2"/>
      <c r="C44" s="2"/>
      <c r="D44" s="2"/>
      <c r="E44" s="2"/>
      <c r="F44" s="2"/>
      <c r="G44" s="2"/>
    </row>
    <row r="45" spans="1:8" x14ac:dyDescent="0.25">
      <c r="A45" s="2"/>
      <c r="B45" s="2"/>
      <c r="C45" s="2"/>
      <c r="D45" s="2"/>
      <c r="E45" s="2"/>
      <c r="F45" s="2"/>
      <c r="G45" s="2"/>
    </row>
    <row r="46" spans="1:8" x14ac:dyDescent="0.25">
      <c r="A46" s="2"/>
      <c r="B46" s="2"/>
      <c r="C46" s="2"/>
      <c r="D46" s="2"/>
      <c r="E46" s="2"/>
      <c r="F46" s="2"/>
      <c r="G46" s="2"/>
    </row>
    <row r="47" spans="1:8" x14ac:dyDescent="0.25">
      <c r="A47" s="2"/>
      <c r="B47" s="2"/>
      <c r="C47" s="2"/>
      <c r="D47" s="2"/>
      <c r="E47" s="2"/>
      <c r="F47" s="2"/>
      <c r="G47" s="2"/>
    </row>
    <row r="48" spans="1:8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</sheetData>
  <mergeCells count="4">
    <mergeCell ref="A2:G2"/>
    <mergeCell ref="A3:G3"/>
    <mergeCell ref="A4:G4"/>
    <mergeCell ref="A41:G41"/>
  </mergeCells>
  <printOptions horizontalCentered="1"/>
  <pageMargins left="0.35433070866141736" right="0.35433070866141736" top="0.55118110236220474" bottom="0.43307086614173229" header="0.31496062992125984" footer="0.31496062992125984"/>
  <pageSetup paperSize="9" scale="62" orientation="landscape" r:id="rId1"/>
  <headerFooter>
    <oddFooter>&amp;CPágina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RI 7 (c)</vt:lpstr>
      <vt:lpstr>'RI 7 (c)'!Área_de_impresión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samuel nazario s</dc:creator>
  <cp:lastModifiedBy>JULIO REGINO</cp:lastModifiedBy>
  <cp:lastPrinted>2018-09-11T14:41:16Z</cp:lastPrinted>
  <dcterms:created xsi:type="dcterms:W3CDTF">2018-06-11T21:04:39Z</dcterms:created>
  <dcterms:modified xsi:type="dcterms:W3CDTF">2018-09-11T14:45:33Z</dcterms:modified>
</cp:coreProperties>
</file>